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ucfs.home.ku.edu\IPSR_General\Abstract\abs2022\Working\"/>
    </mc:Choice>
  </mc:AlternateContent>
  <bookViews>
    <workbookView xWindow="0" yWindow="0" windowWidth="20160" windowHeight="7968"/>
  </bookViews>
  <sheets>
    <sheet name="Sheet1" sheetId="1" r:id="rId1"/>
  </sheets>
  <definedNames>
    <definedName name="_xlnm.Print_Area" localSheetId="0">Sheet1!$A$1:$H$49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F17" i="1"/>
  <c r="D17" i="1"/>
  <c r="E17" i="1"/>
  <c r="C17" i="1"/>
  <c r="H17" i="1" l="1"/>
  <c r="G30" i="1" l="1"/>
  <c r="G29" i="1"/>
  <c r="G28" i="1"/>
  <c r="G27" i="1"/>
  <c r="G26" i="1"/>
  <c r="G25" i="1"/>
  <c r="H31" i="1"/>
  <c r="H30" i="1"/>
  <c r="H29" i="1"/>
  <c r="H28" i="1"/>
  <c r="H27" i="1"/>
  <c r="H26" i="1"/>
  <c r="H25" i="1"/>
</calcChain>
</file>

<file path=xl/sharedStrings.xml><?xml version="1.0" encoding="utf-8"?>
<sst xmlns="http://schemas.openxmlformats.org/spreadsheetml/2006/main" count="25" uniqueCount="25">
  <si>
    <t>Sector</t>
  </si>
  <si>
    <t>Coal</t>
  </si>
  <si>
    <t>Natural Gas</t>
  </si>
  <si>
    <t>Petroleum</t>
  </si>
  <si>
    <t>Nuclear Electric Power</t>
  </si>
  <si>
    <t>Hydro-electric Power</t>
  </si>
  <si>
    <t>Data may not sum to totals due to rounding.</t>
  </si>
  <si>
    <t>Total</t>
  </si>
  <si>
    <r>
      <t>Biomass</t>
    </r>
    <r>
      <rPr>
        <vertAlign val="superscript"/>
        <sz val="8"/>
        <rFont val="Arial"/>
        <family val="2"/>
      </rPr>
      <t>1</t>
    </r>
  </si>
  <si>
    <r>
      <t>1</t>
    </r>
    <r>
      <rPr>
        <sz val="7"/>
        <rFont val="Arial"/>
        <family val="2"/>
      </rPr>
      <t xml:space="preserve"> Includes wood and waste, fuel ethanol, and losses and co-products.</t>
    </r>
  </si>
  <si>
    <t xml:space="preserve">Photovoltaic and solar thermal </t>
  </si>
  <si>
    <t xml:space="preserve">Wind </t>
  </si>
  <si>
    <t>Geothermal</t>
  </si>
  <si>
    <r>
      <t>Net Interstate Flow of Electricity/Losses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</si>
  <si>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t xml:space="preserve">2 </t>
    </r>
    <r>
      <rPr>
        <sz val="7"/>
        <rFont val="Arial"/>
        <family val="2"/>
      </rPr>
      <t xml:space="preserve">A negative number indicates that more electricity went out of the state than came into the state.      </t>
    </r>
  </si>
  <si>
    <t>Other</t>
  </si>
  <si>
    <t>Consumption in trillion Btu.</t>
  </si>
  <si>
    <r>
      <t xml:space="preserve">Source: U.S. Department of Energy, Energy Information Administration, State Energy Data Systems (SEDS),
   https://www.eia.gov/state/seds/ (accessed July 13, 2022).  </t>
    </r>
    <r>
      <rPr>
        <i/>
        <sz val="7"/>
        <rFont val="Arial"/>
        <family val="2"/>
      </rPr>
      <t xml:space="preserve">              </t>
    </r>
  </si>
  <si>
    <t>2016r</t>
  </si>
  <si>
    <t>2017r</t>
  </si>
  <si>
    <t>2018r</t>
  </si>
  <si>
    <t>2019r</t>
  </si>
  <si>
    <t>2020r</t>
  </si>
  <si>
    <t xml:space="preserve">r - revised </t>
  </si>
  <si>
    <t>Energy Consumption in Kansas, by Source,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</si>
</sst>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1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0" borderId="1" applyNumberFormat="0" applyAlignment="0" applyProtection="0"/>
    <xf numFmtId="0" fontId="20" fillId="27" borderId="8" applyNumberFormat="0" applyAlignment="0" applyProtection="0"/>
    <xf numFmtId="0" fontId="21" fillId="27" borderId="1" applyNumberFormat="0" applyAlignment="0" applyProtection="0"/>
    <xf numFmtId="0" fontId="22" fillId="0" borderId="6" applyNumberFormat="0" applyFill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12" fillId="32" borderId="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20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27" fillId="18" borderId="0" applyNumberFormat="0" applyBorder="0" applyAlignment="0" applyProtection="0"/>
    <xf numFmtId="0" fontId="27" fillId="25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/>
    <xf numFmtId="0" fontId="1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indent="1"/>
    </xf>
    <xf numFmtId="164" fontId="9" fillId="0" borderId="0" xfId="0" applyNumberFormat="1" applyFont="1" applyAlignment="1">
      <alignment horizontal="right" vertical="center" indent="1"/>
    </xf>
    <xf numFmtId="164" fontId="9" fillId="0" borderId="0" xfId="0" applyNumberFormat="1" applyFont="1" applyAlignment="1">
      <alignment horizontal="right" indent="1"/>
    </xf>
    <xf numFmtId="164" fontId="5" fillId="0" borderId="0" xfId="0" applyNumberFormat="1" applyFont="1" applyAlignment="1">
      <alignment horizontal="righ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/>
    <xf numFmtId="0" fontId="29" fillId="0" borderId="0" xfId="0" applyFont="1"/>
    <xf numFmtId="164" fontId="29" fillId="0" borderId="0" xfId="0" applyNumberFormat="1" applyFont="1"/>
    <xf numFmtId="0" fontId="30" fillId="0" borderId="0" xfId="0" applyFont="1"/>
    <xf numFmtId="164" fontId="30" fillId="0" borderId="0" xfId="0" applyNumberFormat="1" applyFont="1"/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5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Explanatory Text 2" xfId="17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2" xfId="43"/>
    <cellStyle name="Normal 3" xfId="44"/>
    <cellStyle name="Normal 4" xfId="2"/>
    <cellStyle name="Note 2" xfId="16"/>
    <cellStyle name="Output 2" xfId="11"/>
    <cellStyle name="Title" xfId="1" builtinId="15" customBuiltin="1"/>
    <cellStyle name="Total 2" xfId="18"/>
    <cellStyle name="Warning Text 2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Energy Consumption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in Kansas</a:t>
            </a:r>
          </a:p>
          <a:p>
            <a:pPr>
              <a:defRPr/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by Source,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2021</a:t>
            </a:r>
            <a:endParaRPr lang="en-001" sz="120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78385626633272"/>
          <c:y val="1.2269839509497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216141732283482"/>
          <c:y val="0.23089190538299287"/>
          <c:w val="0.45345516185476847"/>
          <c:h val="0.66766404199475071"/>
        </c:manualLayout>
      </c:layout>
      <c:pieChart>
        <c:varyColors val="1"/>
        <c:ser>
          <c:idx val="0"/>
          <c:order val="0"/>
          <c:spPr>
            <a:effectLst/>
          </c:spPr>
          <c:dLbls>
            <c:dLbl>
              <c:idx val="0"/>
              <c:layout>
                <c:manualLayout>
                  <c:x val="-0.1385784474141751"/>
                  <c:y val="0.1269912086231939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E4-45BE-A83D-9CD868B3B6AE}"/>
                </c:ext>
              </c:extLst>
            </c:dLbl>
            <c:dLbl>
              <c:idx val="1"/>
              <c:layout>
                <c:manualLayout>
                  <c:x val="-0.10605257817709075"/>
                  <c:y val="-0.1161143643452335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E4-45BE-A83D-9CD868B3B6AE}"/>
                </c:ext>
              </c:extLst>
            </c:dLbl>
            <c:dLbl>
              <c:idx val="2"/>
              <c:layout>
                <c:manualLayout>
                  <c:x val="0.11894692008018959"/>
                  <c:y val="-0.1427615625716688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E4-45BE-A83D-9CD868B3B6AE}"/>
                </c:ext>
              </c:extLst>
            </c:dLbl>
            <c:dLbl>
              <c:idx val="3"/>
              <c:layout>
                <c:manualLayout>
                  <c:x val="1.410243566882384E-2"/>
                  <c:y val="3.04172463878908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E4-45BE-A83D-9CD868B3B6AE}"/>
                </c:ext>
              </c:extLst>
            </c:dLbl>
            <c:dLbl>
              <c:idx val="4"/>
              <c:layout>
                <c:manualLayout>
                  <c:x val="6.79342563095641E-3"/>
                  <c:y val="1.426557602629768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Biomass
3.8%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E4-45BE-A83D-9CD868B3B6AE}"/>
                </c:ext>
              </c:extLst>
            </c:dLbl>
            <c:dLbl>
              <c:idx val="5"/>
              <c:layout>
                <c:manualLayout>
                  <c:x val="1.1788761773735026E-2"/>
                  <c:y val="8.34462197079734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E4-45BE-A83D-9CD868B3B6A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Sheet1!$G$25:$G$31</c:f>
              <c:strCache>
                <c:ptCount val="7"/>
                <c:pt idx="0">
                  <c:v>Petroleum</c:v>
                </c:pt>
                <c:pt idx="1">
                  <c:v>Coal</c:v>
                </c:pt>
                <c:pt idx="2">
                  <c:v>Natural Gas</c:v>
                </c:pt>
                <c:pt idx="3">
                  <c:v>Nuclear Electric Power</c:v>
                </c:pt>
                <c:pt idx="4">
                  <c:v>Biomass1</c:v>
                </c:pt>
                <c:pt idx="5">
                  <c:v>Wind </c:v>
                </c:pt>
                <c:pt idx="6">
                  <c:v>Other</c:v>
                </c:pt>
              </c:strCache>
            </c:strRef>
          </c:cat>
          <c:val>
            <c:numRef>
              <c:f>Sheet1!$H$25:$H$31</c:f>
              <c:numCache>
                <c:formatCode>#,##0.0</c:formatCode>
                <c:ptCount val="7"/>
                <c:pt idx="0">
                  <c:v>338.3</c:v>
                </c:pt>
                <c:pt idx="1">
                  <c:v>219</c:v>
                </c:pt>
                <c:pt idx="2">
                  <c:v>292.2</c:v>
                </c:pt>
                <c:pt idx="3">
                  <c:v>89.6</c:v>
                </c:pt>
                <c:pt idx="4">
                  <c:v>47.1</c:v>
                </c:pt>
                <c:pt idx="5">
                  <c:v>227.2</c:v>
                </c:pt>
                <c:pt idx="6">
                  <c:v>2.4000000000000004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E4-45BE-A83D-9CD868B3B6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31750</xdr:rowOff>
    </xdr:from>
    <xdr:to>
      <xdr:col>8</xdr:col>
      <xdr:colOff>0</xdr:colOff>
      <xdr:row>17</xdr:row>
      <xdr:rowOff>31750</xdr:rowOff>
    </xdr:to>
    <xdr:sp macro="" textlink="">
      <xdr:nvSpPr>
        <xdr:cNvPr id="1235" name="Line 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ShapeType="1"/>
        </xdr:cNvSpPr>
      </xdr:nvSpPr>
      <xdr:spPr bwMode="auto">
        <a:xfrm>
          <a:off x="0" y="2254250"/>
          <a:ext cx="51562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12700</xdr:colOff>
      <xdr:row>1</xdr:row>
      <xdr:rowOff>31750</xdr:rowOff>
    </xdr:from>
    <xdr:to>
      <xdr:col>8</xdr:col>
      <xdr:colOff>12700</xdr:colOff>
      <xdr:row>1</xdr:row>
      <xdr:rowOff>31750</xdr:rowOff>
    </xdr:to>
    <xdr:sp macro="" textlink="">
      <xdr:nvSpPr>
        <xdr:cNvPr id="1236" name="Line 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ShapeType="1"/>
        </xdr:cNvSpPr>
      </xdr:nvSpPr>
      <xdr:spPr bwMode="auto">
        <a:xfrm>
          <a:off x="12700" y="488950"/>
          <a:ext cx="51562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31750</xdr:rowOff>
    </xdr:from>
    <xdr:to>
      <xdr:col>8</xdr:col>
      <xdr:colOff>12700</xdr:colOff>
      <xdr:row>3</xdr:row>
      <xdr:rowOff>31750</xdr:rowOff>
    </xdr:to>
    <xdr:sp macro="" textlink="">
      <xdr:nvSpPr>
        <xdr:cNvPr id="1237" name="Line 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ShapeType="1"/>
        </xdr:cNvSpPr>
      </xdr:nvSpPr>
      <xdr:spPr bwMode="auto">
        <a:xfrm>
          <a:off x="0" y="704850"/>
          <a:ext cx="51689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307975</xdr:colOff>
      <xdr:row>29</xdr:row>
      <xdr:rowOff>82550</xdr:rowOff>
    </xdr:from>
    <xdr:to>
      <xdr:col>7</xdr:col>
      <xdr:colOff>250825</xdr:colOff>
      <xdr:row>49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Normal="100" workbookViewId="0">
      <selection activeCell="A3" sqref="A3"/>
    </sheetView>
  </sheetViews>
  <sheetFormatPr defaultRowHeight="13.2" x14ac:dyDescent="0.25"/>
  <cols>
    <col min="1" max="1" width="18.5546875" customWidth="1"/>
    <col min="2" max="2" width="9.88671875" customWidth="1"/>
    <col min="3" max="8" width="7.5546875" customWidth="1"/>
  </cols>
  <sheetData>
    <row r="1" spans="1:9" ht="12" customHeight="1" x14ac:dyDescent="0.25">
      <c r="A1" s="25" t="s">
        <v>24</v>
      </c>
      <c r="B1" s="25"/>
      <c r="C1" s="25"/>
      <c r="D1" s="25"/>
      <c r="E1" s="25"/>
      <c r="F1" s="25"/>
      <c r="G1" s="25"/>
      <c r="H1" s="25"/>
      <c r="I1" s="1"/>
    </row>
    <row r="2" spans="1:9" ht="3.9" customHeight="1" x14ac:dyDescent="0.25">
      <c r="A2" s="2"/>
      <c r="B2" s="2"/>
      <c r="C2" s="2"/>
      <c r="D2" s="2"/>
      <c r="E2" s="2"/>
      <c r="F2" s="2"/>
      <c r="G2" s="2"/>
      <c r="H2" s="1"/>
      <c r="I2" s="1"/>
    </row>
    <row r="3" spans="1:9" ht="13.35" customHeight="1" x14ac:dyDescent="0.25">
      <c r="A3" s="15" t="s">
        <v>0</v>
      </c>
      <c r="B3" s="5"/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>
        <v>2021</v>
      </c>
    </row>
    <row r="4" spans="1:9" ht="3.9" customHeight="1" x14ac:dyDescent="0.25">
      <c r="A4" s="2"/>
      <c r="B4" s="2"/>
      <c r="C4" s="2"/>
      <c r="E4" s="1"/>
      <c r="F4" s="1"/>
      <c r="G4" s="1"/>
      <c r="H4" s="1"/>
    </row>
    <row r="5" spans="1:9" s="4" customFormat="1" ht="12" customHeight="1" x14ac:dyDescent="0.25">
      <c r="A5" s="8" t="s">
        <v>3</v>
      </c>
      <c r="B5" s="8"/>
      <c r="C5" s="12">
        <v>342.4</v>
      </c>
      <c r="D5" s="12">
        <v>335.3</v>
      </c>
      <c r="E5" s="12">
        <v>343.7</v>
      </c>
      <c r="F5" s="12">
        <v>352.4</v>
      </c>
      <c r="G5" s="12">
        <v>334.6</v>
      </c>
      <c r="H5" s="12">
        <v>338.3</v>
      </c>
    </row>
    <row r="6" spans="1:9" s="4" customFormat="1" ht="12" customHeight="1" x14ac:dyDescent="0.25">
      <c r="A6" s="8" t="s">
        <v>1</v>
      </c>
      <c r="B6" s="8"/>
      <c r="C6" s="12">
        <v>253.1</v>
      </c>
      <c r="D6" s="12">
        <v>216.7</v>
      </c>
      <c r="E6" s="12">
        <v>227.7</v>
      </c>
      <c r="F6" s="12">
        <v>197.8</v>
      </c>
      <c r="G6" s="12">
        <v>193.8</v>
      </c>
      <c r="H6" s="12">
        <v>219</v>
      </c>
    </row>
    <row r="7" spans="1:9" s="4" customFormat="1" ht="12" customHeight="1" x14ac:dyDescent="0.25">
      <c r="A7" s="8" t="s">
        <v>2</v>
      </c>
      <c r="B7" s="8"/>
      <c r="C7" s="12">
        <v>276.39999999999998</v>
      </c>
      <c r="D7" s="12">
        <v>279.10000000000002</v>
      </c>
      <c r="E7" s="12">
        <v>321.8</v>
      </c>
      <c r="F7" s="12">
        <v>320</v>
      </c>
      <c r="G7" s="12">
        <v>301.39999999999998</v>
      </c>
      <c r="H7" s="12">
        <v>292.2</v>
      </c>
    </row>
    <row r="8" spans="1:9" s="4" customFormat="1" ht="12" customHeight="1" x14ac:dyDescent="0.25">
      <c r="A8" s="8" t="s">
        <v>4</v>
      </c>
      <c r="B8" s="8"/>
      <c r="C8" s="12">
        <v>86.2</v>
      </c>
      <c r="D8" s="12">
        <v>111.4</v>
      </c>
      <c r="E8" s="12">
        <v>95.9</v>
      </c>
      <c r="F8" s="12">
        <v>96.6</v>
      </c>
      <c r="G8" s="12">
        <v>110.5</v>
      </c>
      <c r="H8" s="12">
        <v>89.6</v>
      </c>
    </row>
    <row r="9" spans="1:9" s="4" customFormat="1" ht="12" customHeight="1" x14ac:dyDescent="0.25">
      <c r="A9" s="8" t="s">
        <v>8</v>
      </c>
      <c r="B9" s="8"/>
      <c r="C9" s="12">
        <v>47.5</v>
      </c>
      <c r="D9" s="12">
        <v>47</v>
      </c>
      <c r="E9" s="12">
        <v>49.2</v>
      </c>
      <c r="F9" s="12">
        <v>49.5</v>
      </c>
      <c r="G9" s="12">
        <v>48.3</v>
      </c>
      <c r="H9" s="12">
        <v>47.1</v>
      </c>
    </row>
    <row r="10" spans="1:9" s="4" customFormat="1" ht="12" customHeight="1" x14ac:dyDescent="0.25">
      <c r="A10" s="8" t="s">
        <v>11</v>
      </c>
      <c r="B10" s="8"/>
      <c r="C10" s="12">
        <v>130.19999999999999</v>
      </c>
      <c r="D10" s="12">
        <v>171.3</v>
      </c>
      <c r="E10" s="12">
        <v>172</v>
      </c>
      <c r="F10" s="12">
        <v>188</v>
      </c>
      <c r="G10" s="12">
        <v>210.1</v>
      </c>
      <c r="H10" s="12">
        <v>227.2</v>
      </c>
    </row>
    <row r="11" spans="1:9" s="4" customFormat="1" ht="12" customHeight="1" x14ac:dyDescent="0.25">
      <c r="A11" s="8" t="s">
        <v>12</v>
      </c>
      <c r="B11" s="8"/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</row>
    <row r="12" spans="1:9" s="4" customFormat="1" ht="12" customHeight="1" x14ac:dyDescent="0.25">
      <c r="A12" s="8" t="s">
        <v>5</v>
      </c>
      <c r="B12" s="8"/>
      <c r="C12" s="12">
        <v>0.3</v>
      </c>
      <c r="D12" s="12">
        <v>0.3</v>
      </c>
      <c r="E12" s="12">
        <v>0.2</v>
      </c>
      <c r="F12" s="12">
        <v>0.2</v>
      </c>
      <c r="G12" s="12">
        <v>0.3</v>
      </c>
      <c r="H12" s="12">
        <v>0.3</v>
      </c>
    </row>
    <row r="13" spans="1:9" s="4" customFormat="1" ht="12" customHeight="1" x14ac:dyDescent="0.25">
      <c r="A13" s="8" t="s">
        <v>10</v>
      </c>
      <c r="B13" s="8"/>
      <c r="C13" s="12">
        <v>0.1</v>
      </c>
      <c r="D13" s="12">
        <v>0.2</v>
      </c>
      <c r="E13" s="12">
        <v>0.3</v>
      </c>
      <c r="F13" s="12">
        <v>0.5</v>
      </c>
      <c r="G13" s="12">
        <v>1</v>
      </c>
      <c r="H13" s="12">
        <v>1.1000000000000001</v>
      </c>
    </row>
    <row r="14" spans="1:9" ht="5.0999999999999996" customHeight="1" x14ac:dyDescent="0.25">
      <c r="A14" s="3"/>
      <c r="B14" s="3"/>
      <c r="C14" s="13"/>
      <c r="D14" s="13"/>
      <c r="E14" s="13"/>
      <c r="F14" s="13"/>
      <c r="G14" s="13"/>
      <c r="H14" s="13"/>
    </row>
    <row r="15" spans="1:9" s="4" customFormat="1" ht="12" customHeight="1" x14ac:dyDescent="0.25">
      <c r="A15" s="9" t="s">
        <v>13</v>
      </c>
      <c r="B15" s="8"/>
      <c r="C15" s="12">
        <v>-44.7</v>
      </c>
      <c r="D15" s="12">
        <v>-87.2</v>
      </c>
      <c r="E15" s="12">
        <v>-76</v>
      </c>
      <c r="F15" s="12">
        <v>-76.8</v>
      </c>
      <c r="G15" s="12">
        <v>-131.6</v>
      </c>
      <c r="H15" s="12">
        <v>-142</v>
      </c>
    </row>
    <row r="16" spans="1:9" ht="5.0999999999999996" customHeight="1" x14ac:dyDescent="0.25">
      <c r="A16" s="3"/>
      <c r="B16" s="3"/>
      <c r="C16" s="13"/>
      <c r="D16" s="13"/>
      <c r="E16" s="13"/>
      <c r="F16" s="13"/>
      <c r="G16" s="13"/>
      <c r="H16" s="13"/>
    </row>
    <row r="17" spans="1:9" ht="12" customHeight="1" x14ac:dyDescent="0.25">
      <c r="A17" s="6" t="s">
        <v>7</v>
      </c>
      <c r="B17" s="6"/>
      <c r="C17" s="14">
        <f>SUM(C5:C15)</f>
        <v>1092.4999999999998</v>
      </c>
      <c r="D17" s="14">
        <f>SUM(D5:D15)</f>
        <v>1075.0999999999999</v>
      </c>
      <c r="E17" s="14">
        <f>SUM(E5:E15)</f>
        <v>1135.8</v>
      </c>
      <c r="F17" s="14">
        <f>SUM(F5:F15)-0.2</f>
        <v>1129.0000000000002</v>
      </c>
      <c r="G17" s="14">
        <f>SUM(G5:G15)</f>
        <v>1069.4000000000001</v>
      </c>
      <c r="H17" s="14">
        <f>SUM(H5:H15)-0.1</f>
        <v>1073.7</v>
      </c>
    </row>
    <row r="18" spans="1:9" ht="3.9" customHeight="1" x14ac:dyDescent="0.25">
      <c r="A18" s="2"/>
      <c r="B18" s="2"/>
      <c r="C18" s="2"/>
      <c r="D18" s="2"/>
      <c r="E18" s="2"/>
      <c r="F18" s="2"/>
      <c r="G18" s="2"/>
      <c r="H18" s="1"/>
      <c r="I18" s="1"/>
    </row>
    <row r="19" spans="1:9" ht="21.9" customHeight="1" x14ac:dyDescent="0.25">
      <c r="A19" s="24" t="s">
        <v>17</v>
      </c>
      <c r="B19" s="24"/>
      <c r="C19" s="24"/>
      <c r="D19" s="24"/>
      <c r="E19" s="24"/>
      <c r="F19" s="24"/>
      <c r="G19" s="24"/>
      <c r="H19" s="24"/>
      <c r="I19" s="1"/>
    </row>
    <row r="20" spans="1:9" ht="11.1" customHeight="1" x14ac:dyDescent="0.25">
      <c r="A20" s="26" t="s">
        <v>16</v>
      </c>
      <c r="B20" s="27"/>
      <c r="C20" s="27"/>
      <c r="D20" s="27"/>
      <c r="E20" s="27"/>
      <c r="F20" s="27"/>
      <c r="G20" s="27"/>
      <c r="H20" s="27"/>
      <c r="I20" s="1"/>
    </row>
    <row r="21" spans="1:9" ht="11.1" customHeight="1" x14ac:dyDescent="0.25">
      <c r="A21" s="22" t="s">
        <v>23</v>
      </c>
      <c r="B21" s="23"/>
      <c r="C21" s="23"/>
      <c r="D21" s="23"/>
      <c r="E21" s="23"/>
      <c r="F21" s="23"/>
      <c r="G21" s="23"/>
      <c r="H21" s="23"/>
      <c r="I21" s="1"/>
    </row>
    <row r="22" spans="1:9" ht="11.1" customHeight="1" x14ac:dyDescent="0.25">
      <c r="A22" s="27" t="s">
        <v>9</v>
      </c>
      <c r="B22" s="27"/>
      <c r="C22" s="27"/>
      <c r="D22" s="27"/>
      <c r="E22" s="27"/>
      <c r="F22" s="27"/>
      <c r="G22" s="27"/>
      <c r="H22" s="27"/>
      <c r="I22" s="1"/>
    </row>
    <row r="23" spans="1:9" ht="11.1" customHeight="1" x14ac:dyDescent="0.25">
      <c r="A23" s="10" t="s">
        <v>14</v>
      </c>
      <c r="B23" s="16"/>
      <c r="C23" s="16"/>
      <c r="D23" s="16"/>
      <c r="E23" s="16"/>
      <c r="F23" s="16"/>
      <c r="G23" s="16"/>
      <c r="H23" s="16"/>
      <c r="I23" s="1"/>
    </row>
    <row r="24" spans="1:9" s="17" customFormat="1" ht="11.1" customHeight="1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"/>
    </row>
    <row r="25" spans="1:9" ht="11.1" customHeight="1" x14ac:dyDescent="0.25">
      <c r="B25" s="7"/>
      <c r="C25" s="7"/>
      <c r="D25" s="7"/>
      <c r="E25" s="7"/>
      <c r="F25" s="7"/>
      <c r="G25" s="18" t="str">
        <f t="shared" ref="G25:G30" si="0">A5</f>
        <v>Petroleum</v>
      </c>
      <c r="H25" s="19">
        <f t="shared" ref="H25:H30" si="1">H5</f>
        <v>338.3</v>
      </c>
      <c r="I25" s="1"/>
    </row>
    <row r="26" spans="1:9" x14ac:dyDescent="0.25">
      <c r="G26" s="20" t="str">
        <f t="shared" si="0"/>
        <v>Coal</v>
      </c>
      <c r="H26" s="21">
        <f t="shared" si="1"/>
        <v>219</v>
      </c>
    </row>
    <row r="27" spans="1:9" x14ac:dyDescent="0.25">
      <c r="G27" s="20" t="str">
        <f t="shared" si="0"/>
        <v>Natural Gas</v>
      </c>
      <c r="H27" s="21">
        <f t="shared" si="1"/>
        <v>292.2</v>
      </c>
    </row>
    <row r="28" spans="1:9" x14ac:dyDescent="0.25">
      <c r="G28" s="20" t="str">
        <f t="shared" si="0"/>
        <v>Nuclear Electric Power</v>
      </c>
      <c r="H28" s="21">
        <f t="shared" si="1"/>
        <v>89.6</v>
      </c>
    </row>
    <row r="29" spans="1:9" x14ac:dyDescent="0.25">
      <c r="G29" s="20" t="str">
        <f t="shared" si="0"/>
        <v>Biomass1</v>
      </c>
      <c r="H29" s="21">
        <f t="shared" si="1"/>
        <v>47.1</v>
      </c>
    </row>
    <row r="30" spans="1:9" x14ac:dyDescent="0.25">
      <c r="G30" s="20" t="str">
        <f t="shared" si="0"/>
        <v xml:space="preserve">Wind </v>
      </c>
      <c r="H30" s="21">
        <f t="shared" si="1"/>
        <v>227.2</v>
      </c>
    </row>
    <row r="31" spans="1:9" x14ac:dyDescent="0.25">
      <c r="G31" s="20" t="s">
        <v>15</v>
      </c>
      <c r="H31" s="21">
        <f>SUM(H11:H13)</f>
        <v>2.4000000000000004</v>
      </c>
    </row>
  </sheetData>
  <sortState ref="A7:H15">
    <sortCondition descending="1" ref="H7:H15"/>
  </sortState>
  <mergeCells count="4">
    <mergeCell ref="A19:H19"/>
    <mergeCell ref="A1:H1"/>
    <mergeCell ref="A20:H20"/>
    <mergeCell ref="A22:H22"/>
  </mergeCells>
  <phoneticPr fontId="0" type="noConversion"/>
  <printOptions horizontalCentered="1"/>
  <pageMargins left="1" right="1" top="1" bottom="1" header="0.5" footer="0.5"/>
  <pageSetup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 Helyar</dc:creator>
  <cp:lastModifiedBy>KU User</cp:lastModifiedBy>
  <cp:lastPrinted>2023-07-06T14:42:16Z</cp:lastPrinted>
  <dcterms:created xsi:type="dcterms:W3CDTF">1998-05-04T21:18:25Z</dcterms:created>
  <dcterms:modified xsi:type="dcterms:W3CDTF">2023-07-06T14:46:13Z</dcterms:modified>
</cp:coreProperties>
</file>