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5280" activeTab="0"/>
  </bookViews>
  <sheets>
    <sheet name="EDUC3" sheetId="1" r:id="rId1"/>
  </sheets>
  <definedNames>
    <definedName name="_Regression_Int" localSheetId="0" hidden="1">1</definedName>
    <definedName name="ALL">'EDUC3'!$A$1:$S$61</definedName>
    <definedName name="_xlnm.Print_Area" localSheetId="0">'EDUC3'!$A$1:$V$118</definedName>
    <definedName name="Print_Area_MI" localSheetId="0">'EDUC3'!$A$1:$S$61</definedName>
    <definedName name="_xlnm.Print_Titles" localSheetId="0">'EDUC3'!$1:$7</definedName>
  </definedNames>
  <calcPr fullCalcOnLoad="1"/>
</workbook>
</file>

<file path=xl/sharedStrings.xml><?xml version="1.0" encoding="utf-8"?>
<sst xmlns="http://schemas.openxmlformats.org/spreadsheetml/2006/main" count="127" uniqueCount="122">
  <si>
    <t>Allen</t>
  </si>
  <si>
    <t xml:space="preserve">Anderson     </t>
  </si>
  <si>
    <t xml:space="preserve">Atchison     </t>
  </si>
  <si>
    <t xml:space="preserve">Barber       </t>
  </si>
  <si>
    <t xml:space="preserve">Barton       </t>
  </si>
  <si>
    <t xml:space="preserve">Bourbon      </t>
  </si>
  <si>
    <t xml:space="preserve">Brown        </t>
  </si>
  <si>
    <t xml:space="preserve">Butler       </t>
  </si>
  <si>
    <t xml:space="preserve">Chase        </t>
  </si>
  <si>
    <t xml:space="preserve">Chautauqua   </t>
  </si>
  <si>
    <t xml:space="preserve">Cherokee     </t>
  </si>
  <si>
    <t xml:space="preserve">Cheyenne     </t>
  </si>
  <si>
    <t xml:space="preserve">Clark        </t>
  </si>
  <si>
    <t xml:space="preserve">Clay         </t>
  </si>
  <si>
    <t xml:space="preserve">Cloud        </t>
  </si>
  <si>
    <t xml:space="preserve">Coffey       </t>
  </si>
  <si>
    <t xml:space="preserve">Comanche     </t>
  </si>
  <si>
    <t xml:space="preserve">Cowley       </t>
  </si>
  <si>
    <t xml:space="preserve">Crawford     </t>
  </si>
  <si>
    <t xml:space="preserve">Decatur      </t>
  </si>
  <si>
    <t xml:space="preserve">Dickinson    </t>
  </si>
  <si>
    <t xml:space="preserve">Doniphan     </t>
  </si>
  <si>
    <t xml:space="preserve">Douglas      </t>
  </si>
  <si>
    <t xml:space="preserve">Edwards      </t>
  </si>
  <si>
    <t xml:space="preserve">Elk          </t>
  </si>
  <si>
    <t xml:space="preserve">Ellis        </t>
  </si>
  <si>
    <t xml:space="preserve">Ellsworth    </t>
  </si>
  <si>
    <t xml:space="preserve">Finney       </t>
  </si>
  <si>
    <t xml:space="preserve">Ford         </t>
  </si>
  <si>
    <t xml:space="preserve">Franklin     </t>
  </si>
  <si>
    <t xml:space="preserve">Geary        </t>
  </si>
  <si>
    <t xml:space="preserve">Gove         </t>
  </si>
  <si>
    <t xml:space="preserve">Graham       </t>
  </si>
  <si>
    <t xml:space="preserve">Grant        </t>
  </si>
  <si>
    <t xml:space="preserve">Gray         </t>
  </si>
  <si>
    <t xml:space="preserve">Greeley      </t>
  </si>
  <si>
    <t xml:space="preserve">Greenwood    </t>
  </si>
  <si>
    <t xml:space="preserve">Hamilton     </t>
  </si>
  <si>
    <t xml:space="preserve">Harper       </t>
  </si>
  <si>
    <t xml:space="preserve">Harvey       </t>
  </si>
  <si>
    <t xml:space="preserve">Haskell      </t>
  </si>
  <si>
    <t xml:space="preserve">Hodgeman     </t>
  </si>
  <si>
    <t xml:space="preserve">Jackson      </t>
  </si>
  <si>
    <t xml:space="preserve">Jefferson    </t>
  </si>
  <si>
    <t xml:space="preserve">Jewell       </t>
  </si>
  <si>
    <t xml:space="preserve">Johnson      </t>
  </si>
  <si>
    <t xml:space="preserve">Kearny       </t>
  </si>
  <si>
    <t xml:space="preserve">Kingman      </t>
  </si>
  <si>
    <t xml:space="preserve">Kiowa        </t>
  </si>
  <si>
    <t xml:space="preserve">Labette      </t>
  </si>
  <si>
    <t xml:space="preserve">Lane         </t>
  </si>
  <si>
    <t xml:space="preserve">Leavenworth  </t>
  </si>
  <si>
    <t xml:space="preserve">Lincoln      </t>
  </si>
  <si>
    <t>Linn</t>
  </si>
  <si>
    <t>Logan</t>
  </si>
  <si>
    <t>Lyon</t>
  </si>
  <si>
    <t>McPherson</t>
  </si>
  <si>
    <t>Marion</t>
  </si>
  <si>
    <t>Marshall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</si>
  <si>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</si>
  <si>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</si>
  <si>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</si>
  <si>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</si>
  <si>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</si>
  <si>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</si>
  <si>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</si>
  <si>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</si>
  <si>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</si>
  <si>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</si>
  <si>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</si>
  <si>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</si>
  <si>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</si>
  <si>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</si>
  <si>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</si>
  <si>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</si>
  <si>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</si>
  <si>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</si>
  <si>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</si>
  <si>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</si>
  <si>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</si>
  <si>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</si>
  <si>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</si>
  <si>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</si>
  <si>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</si>
  <si>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</si>
  <si>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</si>
  <si>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</si>
  <si>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</si>
  <si>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</si>
  <si>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</si>
  <si>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</si>
  <si>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</si>
  <si>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</si>
  <si>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</si>
  <si>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</si>
  <si>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</si>
  <si>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</si>
  <si>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</si>
  <si>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</si>
  <si>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</si>
  <si>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</si>
  <si>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</si>
  <si>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</si>
  <si>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</si>
  <si>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</si>
  <si>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 xml:space="preserve"> </t>
  </si>
  <si>
    <t>Free Lunch
Program
Enrollment</t>
  </si>
  <si>
    <r>
      <t>Reduced Price 
Lunch Program
Enrollment</t>
    </r>
    <r>
      <rPr>
        <b/>
        <vertAlign val="superscript"/>
        <sz val="8"/>
        <rFont val="Arial"/>
        <family val="2"/>
      </rPr>
      <t>3</t>
    </r>
  </si>
  <si>
    <r>
      <t>Total 
Enrollment</t>
    </r>
    <r>
      <rPr>
        <b/>
        <vertAlign val="superscript"/>
        <sz val="8"/>
        <rFont val="Arial"/>
        <family val="2"/>
      </rPr>
      <t>2</t>
    </r>
  </si>
  <si>
    <t>Total Program
Enrollment</t>
  </si>
  <si>
    <t>Percent Program Enrollment</t>
  </si>
  <si>
    <t>Program 
Enrollment
Percent
Change</t>
  </si>
  <si>
    <r>
      <t xml:space="preserve">2 </t>
    </r>
    <r>
      <rPr>
        <sz val="7"/>
        <rFont val="Arial"/>
        <family val="2"/>
      </rPr>
      <t xml:space="preserve">Enrollment represents school total headcount enrollment as of September 20 each year.              </t>
    </r>
  </si>
  <si>
    <t>Kansas</t>
  </si>
  <si>
    <t>Free or Reduced Price Lunch Program Enrollment in Kansas, by County</t>
  </si>
  <si>
    <r>
      <t>County</t>
    </r>
    <r>
      <rPr>
        <b/>
        <vertAlign val="superscript"/>
        <sz val="8"/>
        <rFont val="Arial"/>
        <family val="2"/>
      </rPr>
      <t>1</t>
    </r>
  </si>
  <si>
    <r>
      <t xml:space="preserve">1 </t>
    </r>
    <r>
      <rPr>
        <sz val="7"/>
        <rFont val="Arial"/>
        <family val="2"/>
      </rPr>
      <t>County data aggregated from all buildings report as reported by the Kansas State Department of Education.</t>
    </r>
  </si>
  <si>
    <t>2021-22</t>
  </si>
  <si>
    <t>2022-23</t>
  </si>
  <si>
    <t>2021-22 and 2022-23</t>
  </si>
  <si>
    <t xml:space="preserve">Source: Kansas State Department of Education, Kansas K-12 Report Generator, https://datacentral.ksde.org/report_gen.aspx (accessed May 8, 2023). </t>
  </si>
  <si>
    <r>
      <t xml:space="preserve">3 </t>
    </r>
    <r>
      <rPr>
        <sz val="7"/>
        <rFont val="Arial"/>
        <family val="2"/>
      </rPr>
      <t>The average regular lunch price in 2023 was $2.85 for elementary schools, $2.99 for middle schools, and $3.02 for high schools; the average reduced-price lunch was $0.39. School lunches were 
   provided at no cost to students under age 19 for the 2021-22 school year due to funding from the U.S. Department of Agriculture.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</si>
</sst>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#,##0\ \ \ "/>
    <numFmt numFmtId="173" formatCode="#,##0\ \ \ \ 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vertAlign val="superscript"/>
      <sz val="8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horizontal="left" vertical="center"/>
      <protection/>
    </xf>
    <xf numFmtId="172" fontId="6" fillId="0" borderId="0" xfId="0" applyNumberFormat="1" applyFont="1" applyBorder="1" applyAlignment="1" applyProtection="1">
      <alignment vertical="center"/>
      <protection/>
    </xf>
    <xf numFmtId="174" fontId="6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 applyProtection="1">
      <alignment horizontal="center" vertical="center"/>
      <protection/>
    </xf>
    <xf numFmtId="3" fontId="6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3" fontId="6" fillId="0" borderId="0" xfId="0" applyNumberFormat="1" applyFont="1" applyBorder="1" applyAlignment="1" applyProtection="1">
      <alignment horizontal="right" vertical="center"/>
      <protection/>
    </xf>
    <xf numFmtId="174" fontId="5" fillId="0" borderId="0" xfId="0" applyNumberFormat="1" applyFont="1" applyBorder="1" applyAlignment="1">
      <alignment horizontal="centerContinuous" vertical="center"/>
    </xf>
    <xf numFmtId="174" fontId="6" fillId="0" borderId="0" xfId="0" applyNumberFormat="1" applyFont="1" applyBorder="1" applyAlignment="1">
      <alignment horizontal="center" vertical="center"/>
    </xf>
    <xf numFmtId="174" fontId="6" fillId="0" borderId="0" xfId="0" applyNumberFormat="1" applyFont="1" applyBorder="1" applyAlignment="1" applyProtection="1">
      <alignment horizontal="center" vertical="center"/>
      <protection/>
    </xf>
    <xf numFmtId="174" fontId="6" fillId="0" borderId="0" xfId="0" applyNumberFormat="1" applyFont="1" applyBorder="1" applyAlignment="1" applyProtection="1">
      <alignment vertical="center"/>
      <protection/>
    </xf>
    <xf numFmtId="174" fontId="0" fillId="0" borderId="0" xfId="0" applyNumberForma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Border="1" applyAlignment="1" applyProtection="1">
      <alignment horizontal="left" vertical="center" wrapText="1"/>
      <protection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4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/>
    </xf>
    <xf numFmtId="3" fontId="7" fillId="0" borderId="0" xfId="0" applyNumberFormat="1" applyFont="1" applyAlignment="1">
      <alignment vertical="center"/>
    </xf>
    <xf numFmtId="174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 applyProtection="1">
      <alignment horizontal="center" wrapText="1"/>
      <protection/>
    </xf>
    <xf numFmtId="3" fontId="8" fillId="0" borderId="0" xfId="0" applyNumberFormat="1" applyFont="1" applyAlignment="1">
      <alignment horizontal="right" vertical="center" indent="1"/>
    </xf>
    <xf numFmtId="3" fontId="7" fillId="0" borderId="0" xfId="0" applyNumberFormat="1" applyFont="1" applyAlignment="1">
      <alignment horizontal="right" vertical="center" indent="1"/>
    </xf>
    <xf numFmtId="0" fontId="11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49" fontId="7" fillId="0" borderId="0" xfId="0" applyNumberFormat="1" applyFont="1" applyBorder="1" applyAlignment="1" applyProtection="1">
      <alignment horizontal="center" wrapText="1"/>
      <protection/>
    </xf>
    <xf numFmtId="49" fontId="7" fillId="0" borderId="0" xfId="0" applyNumberFormat="1" applyFont="1" applyBorder="1" applyAlignment="1" applyProtection="1">
      <alignment horizontal="center"/>
      <protection/>
    </xf>
    <xf numFmtId="49" fontId="7" fillId="0" borderId="0" xfId="0" applyNumberFormat="1" applyFont="1" applyBorder="1" applyAlignment="1">
      <alignment horizontal="center"/>
    </xf>
    <xf numFmtId="174" fontId="7" fillId="0" borderId="0" xfId="0" applyNumberFormat="1" applyFont="1" applyAlignment="1">
      <alignment horizontal="center" wrapText="1"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74" fontId="8" fillId="0" borderId="0" xfId="0" applyNumberFormat="1" applyFont="1" applyAlignment="1">
      <alignment horizontal="right" vertical="center" indent="1"/>
    </xf>
    <xf numFmtId="174" fontId="7" fillId="0" borderId="0" xfId="0" applyNumberFormat="1" applyFont="1" applyAlignment="1">
      <alignment horizontal="righ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113</xdr:row>
      <xdr:rowOff>28575</xdr:rowOff>
    </xdr:from>
    <xdr:to>
      <xdr:col>21</xdr:col>
      <xdr:colOff>571500</xdr:colOff>
      <xdr:row>113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25" y="16192500"/>
          <a:ext cx="8505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28575</xdr:rowOff>
    </xdr:from>
    <xdr:to>
      <xdr:col>22</xdr:col>
      <xdr:colOff>0</xdr:colOff>
      <xdr:row>6</xdr:row>
      <xdr:rowOff>28575</xdr:rowOff>
    </xdr:to>
    <xdr:sp>
      <xdr:nvSpPr>
        <xdr:cNvPr id="2" name="Line 2"/>
        <xdr:cNvSpPr>
          <a:spLocks/>
        </xdr:cNvSpPr>
      </xdr:nvSpPr>
      <xdr:spPr>
        <a:xfrm>
          <a:off x="0" y="1009650"/>
          <a:ext cx="8515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21</xdr:col>
      <xdr:colOff>571500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0" y="314325"/>
          <a:ext cx="8515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</xdr:row>
      <xdr:rowOff>0</xdr:rowOff>
    </xdr:from>
    <xdr:to>
      <xdr:col>9</xdr:col>
      <xdr:colOff>180975</xdr:colOff>
      <xdr:row>5</xdr:row>
      <xdr:rowOff>0</xdr:rowOff>
    </xdr:to>
    <xdr:sp>
      <xdr:nvSpPr>
        <xdr:cNvPr id="4" name="Line 5"/>
        <xdr:cNvSpPr>
          <a:spLocks/>
        </xdr:cNvSpPr>
      </xdr:nvSpPr>
      <xdr:spPr>
        <a:xfrm>
          <a:off x="742950" y="523875"/>
          <a:ext cx="3390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5</xdr:row>
      <xdr:rowOff>0</xdr:rowOff>
    </xdr:from>
    <xdr:to>
      <xdr:col>19</xdr:col>
      <xdr:colOff>171450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4419600" y="523875"/>
          <a:ext cx="3400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18"/>
  <sheetViews>
    <sheetView showGridLines="0" tabSelected="1" zoomScalePageLayoutView="0" workbookViewId="0" topLeftCell="A1">
      <selection activeCell="A6" sqref="A6"/>
    </sheetView>
  </sheetViews>
  <sheetFormatPr defaultColWidth="12.6640625" defaultRowHeight="15"/>
  <cols>
    <col min="1" max="1" width="8.10546875" style="0" customWidth="1"/>
    <col min="2" max="2" width="5.88671875" style="22" customWidth="1"/>
    <col min="3" max="3" width="1.88671875" style="0" customWidth="1"/>
    <col min="4" max="4" width="5.99609375" style="22" customWidth="1"/>
    <col min="5" max="5" width="1.88671875" style="0" customWidth="1"/>
    <col min="6" max="6" width="6.5546875" style="22" customWidth="1"/>
    <col min="7" max="7" width="3.3359375" style="0" customWidth="1"/>
    <col min="8" max="8" width="7.3359375" style="22" customWidth="1"/>
    <col min="9" max="9" width="5.10546875" style="28" customWidth="1"/>
    <col min="10" max="10" width="2.99609375" style="0" customWidth="1"/>
    <col min="11" max="11" width="2.10546875" style="0" customWidth="1"/>
    <col min="12" max="12" width="5.88671875" style="22" customWidth="1"/>
    <col min="13" max="13" width="1.88671875" style="0" customWidth="1"/>
    <col min="14" max="14" width="5.99609375" style="22" customWidth="1"/>
    <col min="15" max="15" width="1.88671875" style="0" customWidth="1"/>
    <col min="16" max="16" width="6.5546875" style="22" customWidth="1"/>
    <col min="17" max="17" width="3.3359375" style="0" customWidth="1"/>
    <col min="18" max="18" width="7.3359375" style="22" customWidth="1"/>
    <col min="19" max="19" width="5.10546875" style="28" customWidth="1"/>
    <col min="20" max="20" width="2.3359375" style="0" customWidth="1"/>
    <col min="21" max="21" width="1.1171875" style="0" customWidth="1"/>
    <col min="22" max="22" width="6.6640625" style="28" customWidth="1"/>
  </cols>
  <sheetData>
    <row r="1" spans="1:22" s="29" customFormat="1" ht="12" customHeight="1">
      <c r="A1" s="43" t="s">
        <v>114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s="29" customFormat="1" ht="12" customHeight="1">
      <c r="A2" s="43" t="s">
        <v>119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1" ht="3.75" customHeight="1">
      <c r="A3" s="1"/>
      <c r="B3" s="18"/>
      <c r="C3" s="2"/>
      <c r="D3" s="18"/>
      <c r="E3" s="2"/>
      <c r="F3" s="18"/>
      <c r="G3" s="2"/>
      <c r="H3" s="18"/>
      <c r="I3" s="24"/>
      <c r="J3" s="2"/>
      <c r="K3" s="2"/>
      <c r="L3" s="18"/>
      <c r="M3" s="2"/>
      <c r="N3" s="18"/>
      <c r="O3" s="2"/>
      <c r="P3" s="18"/>
      <c r="Q3" s="2"/>
      <c r="R3" s="18"/>
      <c r="S3" s="24"/>
      <c r="T3" s="3"/>
      <c r="U3" s="3"/>
    </row>
    <row r="4" spans="2:22" s="4" customFormat="1" ht="12.75" customHeight="1">
      <c r="B4" s="47" t="s">
        <v>117</v>
      </c>
      <c r="C4" s="47"/>
      <c r="D4" s="47"/>
      <c r="E4" s="47"/>
      <c r="F4" s="47"/>
      <c r="G4" s="47"/>
      <c r="H4" s="47"/>
      <c r="I4" s="47"/>
      <c r="K4" s="5"/>
      <c r="L4" s="47" t="s">
        <v>118</v>
      </c>
      <c r="M4" s="47"/>
      <c r="N4" s="47"/>
      <c r="O4" s="47"/>
      <c r="P4" s="47"/>
      <c r="Q4" s="47"/>
      <c r="R4" s="47"/>
      <c r="S4" s="47"/>
      <c r="U4" s="48" t="s">
        <v>111</v>
      </c>
      <c r="V4" s="48"/>
    </row>
    <row r="5" spans="1:22" ht="0.75" customHeight="1">
      <c r="A5" s="6"/>
      <c r="B5" s="19"/>
      <c r="C5" s="7"/>
      <c r="D5" s="19"/>
      <c r="E5" s="7"/>
      <c r="F5" s="19"/>
      <c r="G5" s="7"/>
      <c r="H5" s="19"/>
      <c r="I5" s="25"/>
      <c r="K5" s="7"/>
      <c r="L5" s="19"/>
      <c r="M5" s="7"/>
      <c r="N5" s="19"/>
      <c r="O5" s="7"/>
      <c r="P5" s="19"/>
      <c r="Q5" s="7"/>
      <c r="R5" s="19"/>
      <c r="S5" s="25"/>
      <c r="U5" s="48"/>
      <c r="V5" s="48"/>
    </row>
    <row r="6" spans="1:22" s="4" customFormat="1" ht="36" customHeight="1">
      <c r="A6" s="8" t="s">
        <v>115</v>
      </c>
      <c r="B6" s="45" t="s">
        <v>108</v>
      </c>
      <c r="C6" s="46"/>
      <c r="D6" s="45" t="s">
        <v>106</v>
      </c>
      <c r="E6" s="46"/>
      <c r="F6" s="45" t="s">
        <v>107</v>
      </c>
      <c r="G6" s="46"/>
      <c r="H6" s="39" t="s">
        <v>109</v>
      </c>
      <c r="I6" s="45" t="s">
        <v>110</v>
      </c>
      <c r="J6" s="46"/>
      <c r="K6" s="9"/>
      <c r="L6" s="45" t="s">
        <v>108</v>
      </c>
      <c r="M6" s="46"/>
      <c r="N6" s="45" t="s">
        <v>106</v>
      </c>
      <c r="O6" s="46"/>
      <c r="P6" s="45" t="s">
        <v>107</v>
      </c>
      <c r="Q6" s="46"/>
      <c r="R6" s="39" t="s">
        <v>109</v>
      </c>
      <c r="S6" s="45" t="s">
        <v>110</v>
      </c>
      <c r="T6" s="46"/>
      <c r="U6" s="48"/>
      <c r="V6" s="48"/>
    </row>
    <row r="7" spans="1:19" ht="3" customHeight="1">
      <c r="A7" s="10"/>
      <c r="B7" s="20"/>
      <c r="C7" s="11"/>
      <c r="D7" s="20"/>
      <c r="E7" s="11"/>
      <c r="F7" s="23"/>
      <c r="G7" s="12"/>
      <c r="H7" s="23"/>
      <c r="I7" s="26"/>
      <c r="K7" s="11"/>
      <c r="L7" s="20"/>
      <c r="M7" s="11"/>
      <c r="N7" s="20"/>
      <c r="O7" s="11"/>
      <c r="P7" s="23"/>
      <c r="Q7" s="12"/>
      <c r="R7" s="23"/>
      <c r="S7" s="26"/>
    </row>
    <row r="8" spans="1:22" s="14" customFormat="1" ht="11.25" customHeight="1">
      <c r="A8" s="13" t="s">
        <v>0</v>
      </c>
      <c r="B8" s="32">
        <v>2315</v>
      </c>
      <c r="D8" s="32">
        <v>819</v>
      </c>
      <c r="E8" s="33"/>
      <c r="F8" s="32">
        <v>267</v>
      </c>
      <c r="G8" s="33"/>
      <c r="H8" s="40">
        <f>SUM(D8:F8)</f>
        <v>1086</v>
      </c>
      <c r="I8" s="34">
        <f aca="true" t="shared" si="0" ref="I8:I71">(H8/B8)*100</f>
        <v>46.91144708423326</v>
      </c>
      <c r="J8" s="34"/>
      <c r="K8" s="34"/>
      <c r="L8" s="32">
        <v>2400</v>
      </c>
      <c r="N8" s="32">
        <v>1016</v>
      </c>
      <c r="O8" s="33"/>
      <c r="P8" s="32">
        <v>194</v>
      </c>
      <c r="Q8" s="33"/>
      <c r="R8" s="40">
        <f>SUM(N8:P8)</f>
        <v>1210</v>
      </c>
      <c r="S8" s="34">
        <f aca="true" t="shared" si="1" ref="S8:S39">(R8/L8)*100</f>
        <v>50.416666666666664</v>
      </c>
      <c r="T8" s="34"/>
      <c r="U8" s="34"/>
      <c r="V8" s="52">
        <f aca="true" t="shared" si="2" ref="V8:V39">((S8-I8)/I8)*100</f>
        <v>7.471992019643952</v>
      </c>
    </row>
    <row r="9" spans="1:22" s="14" customFormat="1" ht="11.25" customHeight="1">
      <c r="A9" s="13" t="s">
        <v>1</v>
      </c>
      <c r="B9" s="32">
        <v>1292</v>
      </c>
      <c r="D9" s="32">
        <v>510</v>
      </c>
      <c r="E9" s="33"/>
      <c r="F9" s="32">
        <v>136</v>
      </c>
      <c r="G9" s="33"/>
      <c r="H9" s="40">
        <f aca="true" t="shared" si="3" ref="H9:H72">SUM(D9:F9)</f>
        <v>646</v>
      </c>
      <c r="I9" s="34">
        <f t="shared" si="0"/>
        <v>50</v>
      </c>
      <c r="J9" s="34"/>
      <c r="K9" s="34"/>
      <c r="L9" s="32">
        <v>1291</v>
      </c>
      <c r="N9" s="32">
        <v>527</v>
      </c>
      <c r="O9" s="33"/>
      <c r="P9" s="32">
        <v>162</v>
      </c>
      <c r="Q9" s="33"/>
      <c r="R9" s="40">
        <f aca="true" t="shared" si="4" ref="R9:R72">SUM(N9:P9)</f>
        <v>689</v>
      </c>
      <c r="S9" s="34">
        <f t="shared" si="1"/>
        <v>53.369481022463205</v>
      </c>
      <c r="T9" s="34"/>
      <c r="U9" s="34"/>
      <c r="V9" s="52">
        <f t="shared" si="2"/>
        <v>6.738962044926409</v>
      </c>
    </row>
    <row r="10" spans="1:22" s="14" customFormat="1" ht="11.25" customHeight="1">
      <c r="A10" s="13" t="s">
        <v>2</v>
      </c>
      <c r="B10" s="32">
        <v>2481</v>
      </c>
      <c r="D10" s="32">
        <v>1013</v>
      </c>
      <c r="E10" s="33"/>
      <c r="F10" s="32">
        <v>261</v>
      </c>
      <c r="G10" s="33"/>
      <c r="H10" s="40">
        <f t="shared" si="3"/>
        <v>1274</v>
      </c>
      <c r="I10" s="34">
        <f t="shared" si="0"/>
        <v>51.350261991132605</v>
      </c>
      <c r="J10" s="34"/>
      <c r="K10" s="34"/>
      <c r="L10" s="32">
        <v>2468</v>
      </c>
      <c r="N10" s="32">
        <v>1096</v>
      </c>
      <c r="O10" s="33"/>
      <c r="P10" s="32">
        <v>160</v>
      </c>
      <c r="Q10" s="33"/>
      <c r="R10" s="40">
        <f t="shared" si="4"/>
        <v>1256</v>
      </c>
      <c r="S10" s="34">
        <f t="shared" si="1"/>
        <v>50.89141004862236</v>
      </c>
      <c r="T10" s="34"/>
      <c r="U10" s="34"/>
      <c r="V10" s="52">
        <f t="shared" si="2"/>
        <v>-0.8935727389073106</v>
      </c>
    </row>
    <row r="11" spans="1:22" s="14" customFormat="1" ht="11.25" customHeight="1">
      <c r="A11" s="13" t="s">
        <v>3</v>
      </c>
      <c r="B11" s="32">
        <v>703</v>
      </c>
      <c r="D11" s="32">
        <v>209</v>
      </c>
      <c r="E11" s="33"/>
      <c r="F11" s="32">
        <v>97</v>
      </c>
      <c r="G11" s="33"/>
      <c r="H11" s="40">
        <f t="shared" si="3"/>
        <v>306</v>
      </c>
      <c r="I11" s="34">
        <f t="shared" si="0"/>
        <v>43.52773826458037</v>
      </c>
      <c r="J11" s="34"/>
      <c r="K11" s="34"/>
      <c r="L11" s="32">
        <v>685</v>
      </c>
      <c r="N11" s="32">
        <v>317</v>
      </c>
      <c r="O11" s="33"/>
      <c r="P11" s="32">
        <v>68</v>
      </c>
      <c r="Q11" s="33"/>
      <c r="R11" s="40">
        <f t="shared" si="4"/>
        <v>385</v>
      </c>
      <c r="S11" s="34">
        <f t="shared" si="1"/>
        <v>56.20437956204379</v>
      </c>
      <c r="T11" s="34"/>
      <c r="U11" s="34"/>
      <c r="V11" s="52">
        <f t="shared" si="2"/>
        <v>29.123133438290143</v>
      </c>
    </row>
    <row r="12" spans="1:22" s="14" customFormat="1" ht="11.25" customHeight="1">
      <c r="A12" s="13" t="s">
        <v>4</v>
      </c>
      <c r="B12" s="32">
        <v>4386</v>
      </c>
      <c r="D12" s="32">
        <v>1952</v>
      </c>
      <c r="E12" s="33"/>
      <c r="F12" s="32">
        <v>517</v>
      </c>
      <c r="G12" s="33"/>
      <c r="H12" s="40">
        <f t="shared" si="3"/>
        <v>2469</v>
      </c>
      <c r="I12" s="34">
        <f t="shared" si="0"/>
        <v>56.29274965800274</v>
      </c>
      <c r="J12" s="34"/>
      <c r="K12" s="34"/>
      <c r="L12" s="32">
        <v>4478</v>
      </c>
      <c r="N12" s="32">
        <v>2241</v>
      </c>
      <c r="O12" s="33"/>
      <c r="P12" s="32">
        <v>337</v>
      </c>
      <c r="Q12" s="33"/>
      <c r="R12" s="40">
        <f t="shared" si="4"/>
        <v>2578</v>
      </c>
      <c r="S12" s="34">
        <f t="shared" si="1"/>
        <v>57.57034390352837</v>
      </c>
      <c r="T12" s="34"/>
      <c r="U12" s="34"/>
      <c r="V12" s="52">
        <f t="shared" si="2"/>
        <v>2.2695538116141756</v>
      </c>
    </row>
    <row r="13" spans="1:22" s="14" customFormat="1" ht="11.25" customHeight="1">
      <c r="A13" s="13" t="s">
        <v>5</v>
      </c>
      <c r="B13" s="32">
        <v>2338</v>
      </c>
      <c r="D13" s="32">
        <v>1070</v>
      </c>
      <c r="E13" s="33"/>
      <c r="F13" s="32">
        <v>258</v>
      </c>
      <c r="G13" s="33"/>
      <c r="H13" s="40">
        <f t="shared" si="3"/>
        <v>1328</v>
      </c>
      <c r="I13" s="34">
        <f t="shared" si="0"/>
        <v>56.80068434559452</v>
      </c>
      <c r="J13" s="34"/>
      <c r="K13" s="34"/>
      <c r="L13" s="32">
        <v>2364</v>
      </c>
      <c r="N13" s="32">
        <v>1254</v>
      </c>
      <c r="O13" s="33"/>
      <c r="P13" s="32">
        <v>201</v>
      </c>
      <c r="Q13" s="33"/>
      <c r="R13" s="40">
        <f t="shared" si="4"/>
        <v>1455</v>
      </c>
      <c r="S13" s="34">
        <f t="shared" si="1"/>
        <v>61.54822335025381</v>
      </c>
      <c r="T13" s="34"/>
      <c r="U13" s="34"/>
      <c r="V13" s="52">
        <f t="shared" si="2"/>
        <v>8.358242615130585</v>
      </c>
    </row>
    <row r="14" spans="1:22" s="14" customFormat="1" ht="11.25" customHeight="1">
      <c r="A14" s="13" t="s">
        <v>6</v>
      </c>
      <c r="B14" s="32">
        <v>1442</v>
      </c>
      <c r="D14" s="32">
        <v>569</v>
      </c>
      <c r="E14" s="33"/>
      <c r="F14" s="32">
        <v>176</v>
      </c>
      <c r="G14" s="33"/>
      <c r="H14" s="40">
        <f t="shared" si="3"/>
        <v>745</v>
      </c>
      <c r="I14" s="34">
        <f t="shared" si="0"/>
        <v>51.664355062413314</v>
      </c>
      <c r="J14" s="34"/>
      <c r="K14" s="34"/>
      <c r="L14" s="32">
        <v>1423</v>
      </c>
      <c r="N14" s="32">
        <v>706</v>
      </c>
      <c r="O14" s="33"/>
      <c r="P14" s="32">
        <v>92</v>
      </c>
      <c r="Q14" s="33"/>
      <c r="R14" s="40">
        <f t="shared" si="4"/>
        <v>798</v>
      </c>
      <c r="S14" s="34">
        <f t="shared" si="1"/>
        <v>56.078706957132816</v>
      </c>
      <c r="T14" s="34"/>
      <c r="U14" s="34"/>
      <c r="V14" s="52">
        <f t="shared" si="2"/>
        <v>8.544289170718821</v>
      </c>
    </row>
    <row r="15" spans="1:22" s="14" customFormat="1" ht="11.25" customHeight="1">
      <c r="A15" s="13" t="s">
        <v>7</v>
      </c>
      <c r="B15" s="32">
        <v>17526</v>
      </c>
      <c r="D15" s="32">
        <v>3108</v>
      </c>
      <c r="E15" s="33"/>
      <c r="F15" s="32">
        <v>1075</v>
      </c>
      <c r="G15" s="33"/>
      <c r="H15" s="40">
        <f t="shared" si="3"/>
        <v>4183</v>
      </c>
      <c r="I15" s="34">
        <f t="shared" si="0"/>
        <v>23.86739701015634</v>
      </c>
      <c r="J15" s="34"/>
      <c r="K15" s="34"/>
      <c r="L15" s="32">
        <v>18244</v>
      </c>
      <c r="N15" s="32">
        <v>4318</v>
      </c>
      <c r="O15" s="33"/>
      <c r="P15" s="32">
        <v>855</v>
      </c>
      <c r="Q15" s="33"/>
      <c r="R15" s="40">
        <f t="shared" si="4"/>
        <v>5173</v>
      </c>
      <c r="S15" s="34">
        <f t="shared" si="1"/>
        <v>28.35452751589564</v>
      </c>
      <c r="T15" s="34"/>
      <c r="U15" s="34"/>
      <c r="V15" s="52">
        <f t="shared" si="2"/>
        <v>18.80025083518695</v>
      </c>
    </row>
    <row r="16" spans="1:22" s="14" customFormat="1" ht="11.25" customHeight="1">
      <c r="A16" s="13" t="s">
        <v>8</v>
      </c>
      <c r="B16" s="32">
        <v>359</v>
      </c>
      <c r="D16" s="32">
        <v>97</v>
      </c>
      <c r="E16" s="33"/>
      <c r="F16" s="32">
        <v>24</v>
      </c>
      <c r="G16" s="33"/>
      <c r="H16" s="40">
        <f t="shared" si="3"/>
        <v>121</v>
      </c>
      <c r="I16" s="34">
        <f t="shared" si="0"/>
        <v>33.70473537604457</v>
      </c>
      <c r="J16" s="34"/>
      <c r="K16" s="34"/>
      <c r="L16" s="32">
        <v>364</v>
      </c>
      <c r="N16" s="32">
        <v>109</v>
      </c>
      <c r="O16" s="33"/>
      <c r="P16" s="32">
        <v>25</v>
      </c>
      <c r="Q16" s="33"/>
      <c r="R16" s="40">
        <f t="shared" si="4"/>
        <v>134</v>
      </c>
      <c r="S16" s="34">
        <f t="shared" si="1"/>
        <v>36.81318681318682</v>
      </c>
      <c r="T16" s="34"/>
      <c r="U16" s="34"/>
      <c r="V16" s="52">
        <f t="shared" si="2"/>
        <v>9.222595586231966</v>
      </c>
    </row>
    <row r="17" spans="1:22" s="14" customFormat="1" ht="11.25" customHeight="1">
      <c r="A17" s="13" t="s">
        <v>9</v>
      </c>
      <c r="B17" s="32">
        <v>512</v>
      </c>
      <c r="D17" s="32">
        <v>252</v>
      </c>
      <c r="E17" s="33"/>
      <c r="F17" s="32">
        <v>67</v>
      </c>
      <c r="G17" s="33"/>
      <c r="H17" s="40">
        <f t="shared" si="3"/>
        <v>319</v>
      </c>
      <c r="I17" s="34">
        <f t="shared" si="0"/>
        <v>62.3046875</v>
      </c>
      <c r="J17" s="34"/>
      <c r="K17" s="34"/>
      <c r="L17" s="32">
        <v>522</v>
      </c>
      <c r="N17" s="32">
        <v>299</v>
      </c>
      <c r="O17" s="33"/>
      <c r="P17" s="32">
        <v>49</v>
      </c>
      <c r="Q17" s="33"/>
      <c r="R17" s="40">
        <f t="shared" si="4"/>
        <v>348</v>
      </c>
      <c r="S17" s="34">
        <f t="shared" si="1"/>
        <v>66.66666666666666</v>
      </c>
      <c r="T17" s="34"/>
      <c r="U17" s="34"/>
      <c r="V17" s="52">
        <f t="shared" si="2"/>
        <v>7.001044932079399</v>
      </c>
    </row>
    <row r="18" spans="1:22" s="14" customFormat="1" ht="11.25" customHeight="1">
      <c r="A18" s="13" t="s">
        <v>10</v>
      </c>
      <c r="B18" s="32">
        <v>3278</v>
      </c>
      <c r="D18" s="32">
        <v>1398</v>
      </c>
      <c r="E18" s="33"/>
      <c r="F18" s="32">
        <v>342</v>
      </c>
      <c r="G18" s="33"/>
      <c r="H18" s="40">
        <f t="shared" si="3"/>
        <v>1740</v>
      </c>
      <c r="I18" s="34">
        <f t="shared" si="0"/>
        <v>53.081147040878584</v>
      </c>
      <c r="J18" s="34"/>
      <c r="K18" s="34"/>
      <c r="L18" s="32">
        <v>3325</v>
      </c>
      <c r="N18" s="32">
        <v>1709</v>
      </c>
      <c r="O18" s="33"/>
      <c r="P18" s="32">
        <v>257</v>
      </c>
      <c r="Q18" s="33"/>
      <c r="R18" s="40">
        <f t="shared" si="4"/>
        <v>1966</v>
      </c>
      <c r="S18" s="34">
        <f t="shared" si="1"/>
        <v>59.12781954887218</v>
      </c>
      <c r="T18" s="34"/>
      <c r="U18" s="34"/>
      <c r="V18" s="52">
        <f t="shared" si="2"/>
        <v>11.391374989197136</v>
      </c>
    </row>
    <row r="19" spans="1:22" s="14" customFormat="1" ht="11.25" customHeight="1">
      <c r="A19" s="13" t="s">
        <v>11</v>
      </c>
      <c r="B19" s="32">
        <v>433</v>
      </c>
      <c r="D19" s="32">
        <v>139</v>
      </c>
      <c r="E19" s="33"/>
      <c r="F19" s="32">
        <v>90</v>
      </c>
      <c r="G19" s="33"/>
      <c r="H19" s="40">
        <f t="shared" si="3"/>
        <v>229</v>
      </c>
      <c r="I19" s="34">
        <f t="shared" si="0"/>
        <v>52.88683602771363</v>
      </c>
      <c r="J19" s="34"/>
      <c r="K19" s="34"/>
      <c r="L19" s="32">
        <v>454</v>
      </c>
      <c r="N19" s="32">
        <v>174</v>
      </c>
      <c r="O19" s="33"/>
      <c r="P19" s="32">
        <v>70</v>
      </c>
      <c r="Q19" s="33"/>
      <c r="R19" s="40">
        <f t="shared" si="4"/>
        <v>244</v>
      </c>
      <c r="S19" s="34">
        <f t="shared" si="1"/>
        <v>53.74449339207048</v>
      </c>
      <c r="T19" s="34"/>
      <c r="U19" s="34"/>
      <c r="V19" s="52">
        <f t="shared" si="2"/>
        <v>1.621684012080863</v>
      </c>
    </row>
    <row r="20" spans="1:22" s="14" customFormat="1" ht="11.25" customHeight="1">
      <c r="A20" s="13" t="s">
        <v>12</v>
      </c>
      <c r="B20" s="32">
        <v>430</v>
      </c>
      <c r="D20" s="32">
        <v>141</v>
      </c>
      <c r="E20" s="33"/>
      <c r="F20" s="32">
        <v>90</v>
      </c>
      <c r="G20" s="33"/>
      <c r="H20" s="40">
        <f t="shared" si="3"/>
        <v>231</v>
      </c>
      <c r="I20" s="34">
        <f t="shared" si="0"/>
        <v>53.72093023255814</v>
      </c>
      <c r="J20" s="34"/>
      <c r="K20" s="34"/>
      <c r="L20" s="32">
        <v>443</v>
      </c>
      <c r="N20" s="32">
        <v>186</v>
      </c>
      <c r="O20" s="33"/>
      <c r="P20" s="32">
        <v>68</v>
      </c>
      <c r="Q20" s="33"/>
      <c r="R20" s="40">
        <f t="shared" si="4"/>
        <v>254</v>
      </c>
      <c r="S20" s="34">
        <f t="shared" si="1"/>
        <v>57.33634311512416</v>
      </c>
      <c r="T20" s="34"/>
      <c r="U20" s="34"/>
      <c r="V20" s="52">
        <f t="shared" si="2"/>
        <v>6.729989348499517</v>
      </c>
    </row>
    <row r="21" spans="1:22" s="14" customFormat="1" ht="11.25" customHeight="1">
      <c r="A21" s="13" t="s">
        <v>13</v>
      </c>
      <c r="B21" s="32">
        <v>1328</v>
      </c>
      <c r="D21" s="32">
        <v>362</v>
      </c>
      <c r="E21" s="33"/>
      <c r="F21" s="32">
        <v>191</v>
      </c>
      <c r="G21" s="33"/>
      <c r="H21" s="40">
        <f t="shared" si="3"/>
        <v>553</v>
      </c>
      <c r="I21" s="34">
        <f t="shared" si="0"/>
        <v>41.64156626506024</v>
      </c>
      <c r="J21" s="34"/>
      <c r="K21" s="34"/>
      <c r="L21" s="32">
        <v>1320</v>
      </c>
      <c r="N21" s="32">
        <v>472</v>
      </c>
      <c r="O21" s="33"/>
      <c r="P21" s="32">
        <v>98</v>
      </c>
      <c r="Q21" s="33"/>
      <c r="R21" s="40">
        <f t="shared" si="4"/>
        <v>570</v>
      </c>
      <c r="S21" s="34">
        <f t="shared" si="1"/>
        <v>43.18181818181818</v>
      </c>
      <c r="T21" s="34"/>
      <c r="U21" s="34"/>
      <c r="V21" s="52">
        <f t="shared" si="2"/>
        <v>3.6988328127568573</v>
      </c>
    </row>
    <row r="22" spans="1:22" s="14" customFormat="1" ht="11.25" customHeight="1">
      <c r="A22" s="13" t="s">
        <v>14</v>
      </c>
      <c r="B22" s="32">
        <v>1286</v>
      </c>
      <c r="D22" s="32">
        <v>474</v>
      </c>
      <c r="E22" s="33"/>
      <c r="F22" s="32">
        <v>189</v>
      </c>
      <c r="G22" s="33"/>
      <c r="H22" s="40">
        <f t="shared" si="3"/>
        <v>663</v>
      </c>
      <c r="I22" s="34">
        <f t="shared" si="0"/>
        <v>51.555209953343706</v>
      </c>
      <c r="J22" s="34"/>
      <c r="K22" s="34"/>
      <c r="L22" s="32">
        <v>1284</v>
      </c>
      <c r="N22" s="32">
        <v>584</v>
      </c>
      <c r="O22" s="33"/>
      <c r="P22" s="32">
        <v>134</v>
      </c>
      <c r="Q22" s="33"/>
      <c r="R22" s="40">
        <f t="shared" si="4"/>
        <v>718</v>
      </c>
      <c r="S22" s="34">
        <f t="shared" si="1"/>
        <v>55.9190031152648</v>
      </c>
      <c r="T22" s="34"/>
      <c r="U22" s="34"/>
      <c r="V22" s="52">
        <f t="shared" si="2"/>
        <v>8.46431071829642</v>
      </c>
    </row>
    <row r="23" spans="1:22" s="14" customFormat="1" ht="11.25" customHeight="1">
      <c r="A23" s="13" t="s">
        <v>15</v>
      </c>
      <c r="B23" s="32">
        <v>1454</v>
      </c>
      <c r="D23" s="32">
        <v>445</v>
      </c>
      <c r="E23" s="33"/>
      <c r="F23" s="32">
        <v>171</v>
      </c>
      <c r="G23" s="33"/>
      <c r="H23" s="40">
        <f t="shared" si="3"/>
        <v>616</v>
      </c>
      <c r="I23" s="34">
        <f t="shared" si="0"/>
        <v>42.36588720770289</v>
      </c>
      <c r="J23" s="34"/>
      <c r="K23" s="34"/>
      <c r="L23" s="32">
        <v>1457</v>
      </c>
      <c r="N23" s="32">
        <v>547</v>
      </c>
      <c r="O23" s="33"/>
      <c r="P23" s="32">
        <v>120</v>
      </c>
      <c r="Q23" s="33"/>
      <c r="R23" s="40">
        <f t="shared" si="4"/>
        <v>667</v>
      </c>
      <c r="S23" s="34">
        <f t="shared" si="1"/>
        <v>45.778997940974605</v>
      </c>
      <c r="T23" s="34"/>
      <c r="U23" s="34"/>
      <c r="V23" s="52">
        <f t="shared" si="2"/>
        <v>8.05627111392382</v>
      </c>
    </row>
    <row r="24" spans="1:22" s="14" customFormat="1" ht="11.25" customHeight="1">
      <c r="A24" s="13" t="s">
        <v>16</v>
      </c>
      <c r="B24" s="32">
        <v>317</v>
      </c>
      <c r="D24" s="32">
        <v>99</v>
      </c>
      <c r="E24" s="33"/>
      <c r="F24" s="32">
        <v>52</v>
      </c>
      <c r="G24" s="33"/>
      <c r="H24" s="40">
        <f t="shared" si="3"/>
        <v>151</v>
      </c>
      <c r="I24" s="34">
        <f t="shared" si="0"/>
        <v>47.63406940063091</v>
      </c>
      <c r="J24" s="34"/>
      <c r="K24" s="34"/>
      <c r="L24" s="32">
        <v>311</v>
      </c>
      <c r="N24" s="32">
        <v>128</v>
      </c>
      <c r="O24" s="33"/>
      <c r="P24" s="32">
        <v>28</v>
      </c>
      <c r="Q24" s="33"/>
      <c r="R24" s="40">
        <f t="shared" si="4"/>
        <v>156</v>
      </c>
      <c r="S24" s="34">
        <f t="shared" si="1"/>
        <v>50.160771704180064</v>
      </c>
      <c r="T24" s="34"/>
      <c r="U24" s="34"/>
      <c r="V24" s="52">
        <f t="shared" si="2"/>
        <v>5.304401524669409</v>
      </c>
    </row>
    <row r="25" spans="1:22" s="14" customFormat="1" ht="11.25" customHeight="1">
      <c r="A25" s="13" t="s">
        <v>17</v>
      </c>
      <c r="B25" s="32">
        <v>6041</v>
      </c>
      <c r="D25" s="32">
        <v>3088</v>
      </c>
      <c r="E25" s="33"/>
      <c r="F25" s="32">
        <v>762</v>
      </c>
      <c r="G25" s="33"/>
      <c r="H25" s="40">
        <f t="shared" si="3"/>
        <v>3850</v>
      </c>
      <c r="I25" s="34">
        <f t="shared" si="0"/>
        <v>63.73117033603708</v>
      </c>
      <c r="J25" s="34"/>
      <c r="K25" s="34"/>
      <c r="L25" s="32">
        <v>6091</v>
      </c>
      <c r="N25" s="32">
        <v>3341</v>
      </c>
      <c r="O25" s="33"/>
      <c r="P25" s="32">
        <v>383</v>
      </c>
      <c r="Q25" s="33"/>
      <c r="R25" s="40">
        <f t="shared" si="4"/>
        <v>3724</v>
      </c>
      <c r="S25" s="34">
        <f t="shared" si="1"/>
        <v>61.139385979313744</v>
      </c>
      <c r="T25" s="34"/>
      <c r="U25" s="34"/>
      <c r="V25" s="52">
        <f t="shared" si="2"/>
        <v>-4.066745272458619</v>
      </c>
    </row>
    <row r="26" spans="1:22" s="14" customFormat="1" ht="11.25" customHeight="1">
      <c r="A26" s="13" t="s">
        <v>18</v>
      </c>
      <c r="B26" s="32">
        <v>6612</v>
      </c>
      <c r="D26" s="32">
        <v>2917</v>
      </c>
      <c r="E26" s="33"/>
      <c r="F26" s="32">
        <v>702</v>
      </c>
      <c r="G26" s="33"/>
      <c r="H26" s="40">
        <f t="shared" si="3"/>
        <v>3619</v>
      </c>
      <c r="I26" s="34">
        <f t="shared" si="0"/>
        <v>54.733817301875376</v>
      </c>
      <c r="J26" s="34"/>
      <c r="K26" s="34"/>
      <c r="L26" s="32">
        <v>6687</v>
      </c>
      <c r="N26" s="32">
        <v>3363</v>
      </c>
      <c r="O26" s="33"/>
      <c r="P26" s="32">
        <v>400</v>
      </c>
      <c r="Q26" s="33"/>
      <c r="R26" s="40">
        <f t="shared" si="4"/>
        <v>3763</v>
      </c>
      <c r="S26" s="34">
        <f t="shared" si="1"/>
        <v>56.27336623298939</v>
      </c>
      <c r="T26" s="34"/>
      <c r="U26" s="34"/>
      <c r="V26" s="52">
        <f t="shared" si="2"/>
        <v>2.812792907578295</v>
      </c>
    </row>
    <row r="27" spans="1:22" s="14" customFormat="1" ht="11.25" customHeight="1">
      <c r="A27" s="13" t="s">
        <v>19</v>
      </c>
      <c r="B27" s="32">
        <v>385</v>
      </c>
      <c r="D27" s="32">
        <v>134</v>
      </c>
      <c r="E27" s="33"/>
      <c r="F27" s="32">
        <v>52</v>
      </c>
      <c r="G27" s="33"/>
      <c r="H27" s="40">
        <f t="shared" si="3"/>
        <v>186</v>
      </c>
      <c r="I27" s="34">
        <f t="shared" si="0"/>
        <v>48.311688311688314</v>
      </c>
      <c r="J27" s="34"/>
      <c r="K27" s="34"/>
      <c r="L27" s="32">
        <v>405</v>
      </c>
      <c r="N27" s="32">
        <v>188</v>
      </c>
      <c r="O27" s="33"/>
      <c r="P27" s="32">
        <v>29</v>
      </c>
      <c r="Q27" s="33"/>
      <c r="R27" s="40">
        <f t="shared" si="4"/>
        <v>217</v>
      </c>
      <c r="S27" s="34">
        <f t="shared" si="1"/>
        <v>53.58024691358024</v>
      </c>
      <c r="T27" s="34"/>
      <c r="U27" s="34"/>
      <c r="V27" s="52">
        <f t="shared" si="2"/>
        <v>10.905349794238662</v>
      </c>
    </row>
    <row r="28" spans="1:22" s="14" customFormat="1" ht="11.25" customHeight="1">
      <c r="A28" s="13" t="s">
        <v>20</v>
      </c>
      <c r="B28" s="32">
        <v>3587</v>
      </c>
      <c r="D28" s="32">
        <v>1124</v>
      </c>
      <c r="E28" s="33"/>
      <c r="F28" s="32">
        <v>466</v>
      </c>
      <c r="G28" s="33"/>
      <c r="H28" s="40">
        <f t="shared" si="3"/>
        <v>1590</v>
      </c>
      <c r="I28" s="34">
        <f t="shared" si="0"/>
        <v>44.326735433509896</v>
      </c>
      <c r="J28" s="34"/>
      <c r="K28" s="34"/>
      <c r="L28" s="32">
        <v>3632</v>
      </c>
      <c r="N28" s="32">
        <v>1437</v>
      </c>
      <c r="O28" s="33"/>
      <c r="P28" s="32">
        <v>273</v>
      </c>
      <c r="Q28" s="33"/>
      <c r="R28" s="40">
        <f t="shared" si="4"/>
        <v>1710</v>
      </c>
      <c r="S28" s="34">
        <f t="shared" si="1"/>
        <v>47.08149779735683</v>
      </c>
      <c r="T28" s="34"/>
      <c r="U28" s="34"/>
      <c r="V28" s="52">
        <f t="shared" si="2"/>
        <v>6.214674590640856</v>
      </c>
    </row>
    <row r="29" spans="1:22" s="14" customFormat="1" ht="11.25" customHeight="1">
      <c r="A29" s="13" t="s">
        <v>21</v>
      </c>
      <c r="B29" s="32">
        <v>1295</v>
      </c>
      <c r="D29" s="32">
        <v>289</v>
      </c>
      <c r="E29" s="33"/>
      <c r="F29" s="32">
        <v>114</v>
      </c>
      <c r="G29" s="33"/>
      <c r="H29" s="40">
        <f t="shared" si="3"/>
        <v>403</v>
      </c>
      <c r="I29" s="34">
        <f t="shared" si="0"/>
        <v>31.11969111969112</v>
      </c>
      <c r="J29" s="34"/>
      <c r="K29" s="34"/>
      <c r="L29" s="32">
        <v>1322</v>
      </c>
      <c r="N29" s="32">
        <v>491</v>
      </c>
      <c r="O29" s="33"/>
      <c r="P29" s="32">
        <v>104</v>
      </c>
      <c r="Q29" s="33"/>
      <c r="R29" s="40">
        <f t="shared" si="4"/>
        <v>595</v>
      </c>
      <c r="S29" s="34">
        <f t="shared" si="1"/>
        <v>45.00756429652043</v>
      </c>
      <c r="T29" s="34"/>
      <c r="U29" s="34"/>
      <c r="V29" s="52">
        <f t="shared" si="2"/>
        <v>44.62728477417855</v>
      </c>
    </row>
    <row r="30" spans="1:22" s="14" customFormat="1" ht="11.25" customHeight="1">
      <c r="A30" s="13" t="s">
        <v>22</v>
      </c>
      <c r="B30" s="32">
        <v>14729</v>
      </c>
      <c r="D30" s="32">
        <v>2980</v>
      </c>
      <c r="E30" s="33"/>
      <c r="F30" s="32">
        <v>1144</v>
      </c>
      <c r="G30" s="33"/>
      <c r="H30" s="40">
        <f t="shared" si="3"/>
        <v>4124</v>
      </c>
      <c r="I30" s="34">
        <f t="shared" si="0"/>
        <v>27.99918528073868</v>
      </c>
      <c r="J30" s="34"/>
      <c r="K30" s="34"/>
      <c r="L30" s="32">
        <v>14504</v>
      </c>
      <c r="N30" s="32">
        <v>4364</v>
      </c>
      <c r="O30" s="33"/>
      <c r="P30" s="32">
        <v>1023</v>
      </c>
      <c r="Q30" s="33"/>
      <c r="R30" s="40">
        <f t="shared" si="4"/>
        <v>5387</v>
      </c>
      <c r="S30" s="34">
        <f t="shared" si="1"/>
        <v>37.14147821290679</v>
      </c>
      <c r="T30" s="34"/>
      <c r="U30" s="34"/>
      <c r="V30" s="52">
        <f t="shared" si="2"/>
        <v>32.65199626525318</v>
      </c>
    </row>
    <row r="31" spans="1:22" s="14" customFormat="1" ht="11.25" customHeight="1">
      <c r="A31" s="13" t="s">
        <v>23</v>
      </c>
      <c r="B31" s="32">
        <v>417</v>
      </c>
      <c r="D31" s="32">
        <v>166</v>
      </c>
      <c r="E31" s="33"/>
      <c r="F31" s="32">
        <v>31</v>
      </c>
      <c r="G31" s="33"/>
      <c r="H31" s="40">
        <f t="shared" si="3"/>
        <v>197</v>
      </c>
      <c r="I31" s="34">
        <f t="shared" si="0"/>
        <v>47.24220623501199</v>
      </c>
      <c r="J31" s="34"/>
      <c r="K31" s="34"/>
      <c r="L31" s="32">
        <v>393</v>
      </c>
      <c r="N31" s="32">
        <v>200</v>
      </c>
      <c r="O31" s="33"/>
      <c r="P31" s="32">
        <v>33</v>
      </c>
      <c r="Q31" s="33"/>
      <c r="R31" s="40">
        <f t="shared" si="4"/>
        <v>233</v>
      </c>
      <c r="S31" s="34">
        <f t="shared" si="1"/>
        <v>59.28753180661578</v>
      </c>
      <c r="T31" s="34"/>
      <c r="U31" s="34"/>
      <c r="V31" s="52">
        <f t="shared" si="2"/>
        <v>25.49695818963848</v>
      </c>
    </row>
    <row r="32" spans="1:22" s="14" customFormat="1" ht="11.25" customHeight="1">
      <c r="A32" s="13" t="s">
        <v>24</v>
      </c>
      <c r="B32" s="32">
        <v>767</v>
      </c>
      <c r="D32" s="32">
        <v>246</v>
      </c>
      <c r="E32" s="33"/>
      <c r="F32" s="32">
        <v>75</v>
      </c>
      <c r="G32" s="33"/>
      <c r="H32" s="40">
        <f t="shared" si="3"/>
        <v>321</v>
      </c>
      <c r="I32" s="34">
        <f t="shared" si="0"/>
        <v>41.851368970013034</v>
      </c>
      <c r="J32" s="34"/>
      <c r="K32" s="34"/>
      <c r="L32" s="32">
        <v>642</v>
      </c>
      <c r="N32" s="32">
        <v>253</v>
      </c>
      <c r="O32" s="33"/>
      <c r="P32" s="32">
        <v>38</v>
      </c>
      <c r="Q32" s="33"/>
      <c r="R32" s="40">
        <f t="shared" si="4"/>
        <v>291</v>
      </c>
      <c r="S32" s="34">
        <f t="shared" si="1"/>
        <v>45.32710280373832</v>
      </c>
      <c r="T32" s="34"/>
      <c r="U32" s="34"/>
      <c r="V32" s="52">
        <f t="shared" si="2"/>
        <v>8.30494657466447</v>
      </c>
    </row>
    <row r="33" spans="1:22" s="14" customFormat="1" ht="11.25" customHeight="1">
      <c r="A33" s="13" t="s">
        <v>25</v>
      </c>
      <c r="B33" s="32">
        <v>4525</v>
      </c>
      <c r="D33" s="32">
        <v>1083</v>
      </c>
      <c r="E33" s="33"/>
      <c r="F33" s="32">
        <v>427</v>
      </c>
      <c r="G33" s="33"/>
      <c r="H33" s="40">
        <f t="shared" si="3"/>
        <v>1510</v>
      </c>
      <c r="I33" s="34">
        <f t="shared" si="0"/>
        <v>33.370165745856355</v>
      </c>
      <c r="J33" s="34"/>
      <c r="K33" s="34"/>
      <c r="L33" s="32">
        <v>4696</v>
      </c>
      <c r="N33" s="32">
        <v>1294</v>
      </c>
      <c r="O33" s="33"/>
      <c r="P33" s="32">
        <v>368</v>
      </c>
      <c r="Q33" s="33"/>
      <c r="R33" s="40">
        <f t="shared" si="4"/>
        <v>1662</v>
      </c>
      <c r="S33" s="34">
        <f t="shared" si="1"/>
        <v>35.391822827938675</v>
      </c>
      <c r="T33" s="34"/>
      <c r="U33" s="34"/>
      <c r="V33" s="52">
        <f t="shared" si="2"/>
        <v>6.058277017498345</v>
      </c>
    </row>
    <row r="34" spans="1:22" s="14" customFormat="1" ht="11.25" customHeight="1">
      <c r="A34" s="13" t="s">
        <v>26</v>
      </c>
      <c r="B34" s="32">
        <v>1833</v>
      </c>
      <c r="D34" s="32">
        <v>256</v>
      </c>
      <c r="E34" s="33"/>
      <c r="F34" s="32">
        <v>95</v>
      </c>
      <c r="G34" s="33"/>
      <c r="H34" s="40">
        <f t="shared" si="3"/>
        <v>351</v>
      </c>
      <c r="I34" s="34">
        <f t="shared" si="0"/>
        <v>19.148936170212767</v>
      </c>
      <c r="J34" s="34"/>
      <c r="K34" s="34"/>
      <c r="L34" s="32">
        <v>2225</v>
      </c>
      <c r="N34" s="32">
        <v>365</v>
      </c>
      <c r="O34" s="33"/>
      <c r="P34" s="32">
        <v>66</v>
      </c>
      <c r="Q34" s="33"/>
      <c r="R34" s="40">
        <f t="shared" si="4"/>
        <v>431</v>
      </c>
      <c r="S34" s="34">
        <f t="shared" si="1"/>
        <v>19.370786516853933</v>
      </c>
      <c r="T34" s="34"/>
      <c r="U34" s="34"/>
      <c r="V34" s="52">
        <f t="shared" si="2"/>
        <v>1.1585518102371972</v>
      </c>
    </row>
    <row r="35" spans="1:22" s="14" customFormat="1" ht="11.25" customHeight="1">
      <c r="A35" s="13" t="s">
        <v>27</v>
      </c>
      <c r="B35" s="32">
        <v>8395</v>
      </c>
      <c r="D35" s="32">
        <v>3755</v>
      </c>
      <c r="E35" s="33"/>
      <c r="F35" s="32">
        <v>939</v>
      </c>
      <c r="G35" s="33"/>
      <c r="H35" s="40">
        <f t="shared" si="3"/>
        <v>4694</v>
      </c>
      <c r="I35" s="34">
        <f t="shared" si="0"/>
        <v>55.91423466349017</v>
      </c>
      <c r="J35" s="34"/>
      <c r="K35" s="34"/>
      <c r="L35" s="32">
        <v>8307</v>
      </c>
      <c r="N35" s="32">
        <v>4772</v>
      </c>
      <c r="O35" s="33"/>
      <c r="P35" s="32">
        <v>750</v>
      </c>
      <c r="Q35" s="33"/>
      <c r="R35" s="40">
        <f t="shared" si="4"/>
        <v>5522</v>
      </c>
      <c r="S35" s="34">
        <f t="shared" si="1"/>
        <v>66.4740580233538</v>
      </c>
      <c r="T35" s="34"/>
      <c r="U35" s="34"/>
      <c r="V35" s="52">
        <f t="shared" si="2"/>
        <v>18.88575140734027</v>
      </c>
    </row>
    <row r="36" spans="1:22" s="14" customFormat="1" ht="11.25" customHeight="1">
      <c r="A36" s="13" t="s">
        <v>28</v>
      </c>
      <c r="B36" s="32">
        <v>7872</v>
      </c>
      <c r="D36" s="32">
        <v>4638</v>
      </c>
      <c r="E36" s="33"/>
      <c r="F36" s="32">
        <v>1354</v>
      </c>
      <c r="G36" s="33"/>
      <c r="H36" s="40">
        <f t="shared" si="3"/>
        <v>5992</v>
      </c>
      <c r="I36" s="34">
        <f t="shared" si="0"/>
        <v>76.1178861788618</v>
      </c>
      <c r="J36" s="34"/>
      <c r="K36" s="34"/>
      <c r="L36" s="32">
        <v>7934</v>
      </c>
      <c r="N36" s="32">
        <v>5108</v>
      </c>
      <c r="O36" s="33"/>
      <c r="P36" s="32">
        <v>994</v>
      </c>
      <c r="Q36" s="33"/>
      <c r="R36" s="40">
        <f t="shared" si="4"/>
        <v>6102</v>
      </c>
      <c r="S36" s="34">
        <f t="shared" si="1"/>
        <v>76.90950340307538</v>
      </c>
      <c r="T36" s="34"/>
      <c r="U36" s="34"/>
      <c r="V36" s="52">
        <f t="shared" si="2"/>
        <v>1.0399884494341312</v>
      </c>
    </row>
    <row r="37" spans="1:22" s="14" customFormat="1" ht="11.25" customHeight="1">
      <c r="A37" s="13" t="s">
        <v>29</v>
      </c>
      <c r="B37" s="32">
        <v>4266</v>
      </c>
      <c r="D37" s="32">
        <v>1427</v>
      </c>
      <c r="E37" s="33"/>
      <c r="F37" s="32">
        <v>537</v>
      </c>
      <c r="G37" s="33"/>
      <c r="H37" s="40">
        <f t="shared" si="3"/>
        <v>1964</v>
      </c>
      <c r="I37" s="34">
        <f t="shared" si="0"/>
        <v>46.03844350679794</v>
      </c>
      <c r="J37" s="34"/>
      <c r="K37" s="34"/>
      <c r="L37" s="32">
        <v>4330</v>
      </c>
      <c r="N37" s="32">
        <v>1724</v>
      </c>
      <c r="O37" s="33"/>
      <c r="P37" s="32">
        <v>378</v>
      </c>
      <c r="Q37" s="33"/>
      <c r="R37" s="40">
        <f t="shared" si="4"/>
        <v>2102</v>
      </c>
      <c r="S37" s="34">
        <f t="shared" si="1"/>
        <v>48.545034642032334</v>
      </c>
      <c r="T37" s="34"/>
      <c r="U37" s="34"/>
      <c r="V37" s="52">
        <f t="shared" si="2"/>
        <v>5.4445609892616735</v>
      </c>
    </row>
    <row r="38" spans="1:22" s="14" customFormat="1" ht="11.25" customHeight="1">
      <c r="A38" s="13" t="s">
        <v>30</v>
      </c>
      <c r="B38" s="32">
        <v>7096</v>
      </c>
      <c r="D38" s="32">
        <v>2289</v>
      </c>
      <c r="E38" s="33"/>
      <c r="F38" s="32">
        <v>1059</v>
      </c>
      <c r="G38" s="33"/>
      <c r="H38" s="40">
        <f t="shared" si="3"/>
        <v>3348</v>
      </c>
      <c r="I38" s="34">
        <f t="shared" si="0"/>
        <v>47.1815107102593</v>
      </c>
      <c r="J38" s="34"/>
      <c r="K38" s="34"/>
      <c r="L38" s="32">
        <v>7375</v>
      </c>
      <c r="N38" s="32">
        <v>2745</v>
      </c>
      <c r="O38" s="33"/>
      <c r="P38" s="32">
        <v>976</v>
      </c>
      <c r="Q38" s="33"/>
      <c r="R38" s="40">
        <f t="shared" si="4"/>
        <v>3721</v>
      </c>
      <c r="S38" s="34">
        <f t="shared" si="1"/>
        <v>50.454237288135594</v>
      </c>
      <c r="T38" s="34"/>
      <c r="U38" s="34"/>
      <c r="V38" s="52">
        <f t="shared" si="2"/>
        <v>6.936459915355485</v>
      </c>
    </row>
    <row r="39" spans="1:22" s="14" customFormat="1" ht="11.25" customHeight="1">
      <c r="A39" s="13" t="s">
        <v>31</v>
      </c>
      <c r="B39" s="32">
        <v>485</v>
      </c>
      <c r="D39" s="32">
        <v>102</v>
      </c>
      <c r="E39" s="33"/>
      <c r="F39" s="32">
        <v>63</v>
      </c>
      <c r="G39" s="33"/>
      <c r="H39" s="40">
        <f t="shared" si="3"/>
        <v>165</v>
      </c>
      <c r="I39" s="34">
        <f t="shared" si="0"/>
        <v>34.02061855670103</v>
      </c>
      <c r="J39" s="34"/>
      <c r="K39" s="34"/>
      <c r="L39" s="32">
        <v>485</v>
      </c>
      <c r="N39" s="32">
        <v>145</v>
      </c>
      <c r="O39" s="33"/>
      <c r="P39" s="32">
        <v>38</v>
      </c>
      <c r="Q39" s="33"/>
      <c r="R39" s="40">
        <f t="shared" si="4"/>
        <v>183</v>
      </c>
      <c r="S39" s="34">
        <f t="shared" si="1"/>
        <v>37.7319587628866</v>
      </c>
      <c r="T39" s="34"/>
      <c r="U39" s="34"/>
      <c r="V39" s="52">
        <f t="shared" si="2"/>
        <v>10.909090909090914</v>
      </c>
    </row>
    <row r="40" spans="1:22" s="14" customFormat="1" ht="11.25" customHeight="1">
      <c r="A40" s="13" t="s">
        <v>32</v>
      </c>
      <c r="B40" s="32">
        <v>394</v>
      </c>
      <c r="D40" s="32">
        <v>142</v>
      </c>
      <c r="E40" s="33"/>
      <c r="F40" s="32">
        <v>53</v>
      </c>
      <c r="G40" s="33"/>
      <c r="H40" s="40">
        <f t="shared" si="3"/>
        <v>195</v>
      </c>
      <c r="I40" s="34">
        <f t="shared" si="0"/>
        <v>49.49238578680203</v>
      </c>
      <c r="J40" s="34"/>
      <c r="K40" s="34"/>
      <c r="L40" s="32">
        <v>414</v>
      </c>
      <c r="N40" s="32">
        <v>181</v>
      </c>
      <c r="O40" s="33"/>
      <c r="P40" s="32">
        <v>38</v>
      </c>
      <c r="Q40" s="33"/>
      <c r="R40" s="40">
        <f t="shared" si="4"/>
        <v>219</v>
      </c>
      <c r="S40" s="34">
        <f aca="true" t="shared" si="5" ref="S40:S71">(R40/L40)*100</f>
        <v>52.89855072463768</v>
      </c>
      <c r="T40" s="34"/>
      <c r="U40" s="34"/>
      <c r="V40" s="52">
        <f aca="true" t="shared" si="6" ref="V40:V71">((S40-I40)/I40)*100</f>
        <v>6.88219992567818</v>
      </c>
    </row>
    <row r="41" spans="1:22" s="14" customFormat="1" ht="11.25" customHeight="1">
      <c r="A41" s="13" t="s">
        <v>33</v>
      </c>
      <c r="B41" s="32">
        <v>1498</v>
      </c>
      <c r="D41" s="32">
        <v>687</v>
      </c>
      <c r="E41" s="33"/>
      <c r="F41" s="32">
        <v>132</v>
      </c>
      <c r="G41" s="33"/>
      <c r="H41" s="40">
        <f t="shared" si="3"/>
        <v>819</v>
      </c>
      <c r="I41" s="34">
        <f t="shared" si="0"/>
        <v>54.67289719626168</v>
      </c>
      <c r="J41" s="34"/>
      <c r="K41" s="34"/>
      <c r="L41" s="32">
        <v>1538</v>
      </c>
      <c r="N41" s="32">
        <v>871</v>
      </c>
      <c r="O41" s="33"/>
      <c r="P41" s="32">
        <v>167</v>
      </c>
      <c r="Q41" s="33"/>
      <c r="R41" s="40">
        <f t="shared" si="4"/>
        <v>1038</v>
      </c>
      <c r="S41" s="34">
        <f t="shared" si="5"/>
        <v>67.49024707412224</v>
      </c>
      <c r="T41" s="34"/>
      <c r="U41" s="34"/>
      <c r="V41" s="52">
        <f t="shared" si="6"/>
        <v>23.44369977659965</v>
      </c>
    </row>
    <row r="42" spans="1:22" s="14" customFormat="1" ht="11.25" customHeight="1">
      <c r="A42" s="13" t="s">
        <v>34</v>
      </c>
      <c r="B42" s="32">
        <v>1190</v>
      </c>
      <c r="D42" s="32">
        <v>306</v>
      </c>
      <c r="E42" s="33"/>
      <c r="F42" s="32">
        <v>122</v>
      </c>
      <c r="G42" s="33"/>
      <c r="H42" s="40">
        <f t="shared" si="3"/>
        <v>428</v>
      </c>
      <c r="I42" s="34">
        <f t="shared" si="0"/>
        <v>35.96638655462185</v>
      </c>
      <c r="J42" s="34"/>
      <c r="K42" s="34"/>
      <c r="L42" s="32">
        <v>1155</v>
      </c>
      <c r="N42" s="32">
        <v>344</v>
      </c>
      <c r="O42" s="33"/>
      <c r="P42" s="32">
        <v>119</v>
      </c>
      <c r="Q42" s="33"/>
      <c r="R42" s="40">
        <f t="shared" si="4"/>
        <v>463</v>
      </c>
      <c r="S42" s="34">
        <f t="shared" si="5"/>
        <v>40.086580086580085</v>
      </c>
      <c r="T42" s="34"/>
      <c r="U42" s="34"/>
      <c r="V42" s="52">
        <f t="shared" si="6"/>
        <v>11.455678278108179</v>
      </c>
    </row>
    <row r="43" spans="1:22" s="14" customFormat="1" ht="11.25" customHeight="1">
      <c r="A43" s="13" t="s">
        <v>35</v>
      </c>
      <c r="B43" s="32">
        <v>243</v>
      </c>
      <c r="D43" s="32">
        <v>91</v>
      </c>
      <c r="E43" s="33"/>
      <c r="F43" s="32">
        <v>35</v>
      </c>
      <c r="G43" s="33"/>
      <c r="H43" s="40">
        <f t="shared" si="3"/>
        <v>126</v>
      </c>
      <c r="I43" s="34">
        <f t="shared" si="0"/>
        <v>51.85185185185185</v>
      </c>
      <c r="J43" s="34"/>
      <c r="K43" s="34"/>
      <c r="L43" s="32">
        <v>230</v>
      </c>
      <c r="N43" s="32">
        <v>86</v>
      </c>
      <c r="O43" s="33"/>
      <c r="P43" s="32">
        <v>32</v>
      </c>
      <c r="Q43" s="33"/>
      <c r="R43" s="40">
        <f t="shared" si="4"/>
        <v>118</v>
      </c>
      <c r="S43" s="34">
        <f t="shared" si="5"/>
        <v>51.30434782608696</v>
      </c>
      <c r="T43" s="34"/>
      <c r="U43" s="34"/>
      <c r="V43" s="52">
        <f t="shared" si="6"/>
        <v>-1.0559006211179967</v>
      </c>
    </row>
    <row r="44" spans="1:22" s="14" customFormat="1" ht="11.25" customHeight="1">
      <c r="A44" s="13" t="s">
        <v>36</v>
      </c>
      <c r="B44" s="32">
        <v>905</v>
      </c>
      <c r="D44" s="32">
        <v>411</v>
      </c>
      <c r="E44" s="33"/>
      <c r="F44" s="32">
        <v>90</v>
      </c>
      <c r="G44" s="33"/>
      <c r="H44" s="40">
        <f t="shared" si="3"/>
        <v>501</v>
      </c>
      <c r="I44" s="34">
        <f t="shared" si="0"/>
        <v>55.35911602209945</v>
      </c>
      <c r="J44" s="34"/>
      <c r="K44" s="34"/>
      <c r="L44" s="32">
        <v>889</v>
      </c>
      <c r="N44" s="32">
        <v>467</v>
      </c>
      <c r="O44" s="33"/>
      <c r="P44" s="32">
        <v>69</v>
      </c>
      <c r="Q44" s="33"/>
      <c r="R44" s="40">
        <f t="shared" si="4"/>
        <v>536</v>
      </c>
      <c r="S44" s="34">
        <f t="shared" si="5"/>
        <v>60.292463442069746</v>
      </c>
      <c r="T44" s="34"/>
      <c r="U44" s="34"/>
      <c r="V44" s="52">
        <f t="shared" si="6"/>
        <v>8.911535758628977</v>
      </c>
    </row>
    <row r="45" spans="1:22" s="14" customFormat="1" ht="11.25" customHeight="1">
      <c r="A45" s="13" t="s">
        <v>37</v>
      </c>
      <c r="B45" s="32">
        <v>556</v>
      </c>
      <c r="D45" s="32">
        <v>318</v>
      </c>
      <c r="E45" s="33"/>
      <c r="F45" s="32">
        <v>60</v>
      </c>
      <c r="G45" s="33"/>
      <c r="H45" s="40">
        <f t="shared" si="3"/>
        <v>378</v>
      </c>
      <c r="I45" s="34">
        <f t="shared" si="0"/>
        <v>67.98561151079137</v>
      </c>
      <c r="J45" s="34"/>
      <c r="K45" s="34"/>
      <c r="L45" s="32">
        <v>549</v>
      </c>
      <c r="N45" s="32">
        <v>317</v>
      </c>
      <c r="O45" s="33"/>
      <c r="P45" s="32">
        <v>57</v>
      </c>
      <c r="Q45" s="33"/>
      <c r="R45" s="40">
        <f t="shared" si="4"/>
        <v>374</v>
      </c>
      <c r="S45" s="34">
        <f t="shared" si="5"/>
        <v>68.12386156648452</v>
      </c>
      <c r="T45" s="34"/>
      <c r="U45" s="34"/>
      <c r="V45" s="52">
        <f t="shared" si="6"/>
        <v>0.20335193377087518</v>
      </c>
    </row>
    <row r="46" spans="1:22" s="14" customFormat="1" ht="11.25" customHeight="1">
      <c r="A46" s="13" t="s">
        <v>38</v>
      </c>
      <c r="B46" s="32">
        <v>951</v>
      </c>
      <c r="D46" s="32">
        <v>378</v>
      </c>
      <c r="E46" s="33"/>
      <c r="F46" s="32">
        <v>142</v>
      </c>
      <c r="G46" s="33"/>
      <c r="H46" s="40">
        <f t="shared" si="3"/>
        <v>520</v>
      </c>
      <c r="I46" s="34">
        <f t="shared" si="0"/>
        <v>54.679284963196636</v>
      </c>
      <c r="J46" s="34"/>
      <c r="K46" s="34"/>
      <c r="L46" s="32">
        <v>990</v>
      </c>
      <c r="N46" s="32">
        <v>511</v>
      </c>
      <c r="O46" s="33"/>
      <c r="P46" s="32">
        <v>134</v>
      </c>
      <c r="Q46" s="33"/>
      <c r="R46" s="40">
        <f t="shared" si="4"/>
        <v>645</v>
      </c>
      <c r="S46" s="34">
        <f t="shared" si="5"/>
        <v>65.15151515151516</v>
      </c>
      <c r="T46" s="34"/>
      <c r="U46" s="34"/>
      <c r="V46" s="52">
        <f t="shared" si="6"/>
        <v>19.152097902097907</v>
      </c>
    </row>
    <row r="47" spans="1:22" s="14" customFormat="1" ht="11.25" customHeight="1">
      <c r="A47" s="13" t="s">
        <v>39</v>
      </c>
      <c r="B47" s="32">
        <v>5700</v>
      </c>
      <c r="D47" s="32">
        <v>1726</v>
      </c>
      <c r="E47" s="33"/>
      <c r="F47" s="32">
        <v>618</v>
      </c>
      <c r="G47" s="33"/>
      <c r="H47" s="40">
        <f t="shared" si="3"/>
        <v>2344</v>
      </c>
      <c r="I47" s="34">
        <f t="shared" si="0"/>
        <v>41.12280701754386</v>
      </c>
      <c r="J47" s="34"/>
      <c r="K47" s="34"/>
      <c r="L47" s="32">
        <v>5648</v>
      </c>
      <c r="N47" s="32">
        <v>2219</v>
      </c>
      <c r="O47" s="33"/>
      <c r="P47" s="32">
        <v>445</v>
      </c>
      <c r="Q47" s="33"/>
      <c r="R47" s="40">
        <f t="shared" si="4"/>
        <v>2664</v>
      </c>
      <c r="S47" s="34">
        <f t="shared" si="5"/>
        <v>47.1671388101983</v>
      </c>
      <c r="T47" s="34"/>
      <c r="U47" s="34"/>
      <c r="V47" s="52">
        <f t="shared" si="6"/>
        <v>14.698247106710879</v>
      </c>
    </row>
    <row r="48" spans="1:22" s="14" customFormat="1" ht="11.25" customHeight="1">
      <c r="A48" s="13" t="s">
        <v>40</v>
      </c>
      <c r="B48" s="32">
        <v>625</v>
      </c>
      <c r="D48" s="32">
        <v>316</v>
      </c>
      <c r="E48" s="33"/>
      <c r="F48" s="32">
        <v>78</v>
      </c>
      <c r="G48" s="33"/>
      <c r="H48" s="40">
        <f t="shared" si="3"/>
        <v>394</v>
      </c>
      <c r="I48" s="34">
        <f t="shared" si="0"/>
        <v>63.04</v>
      </c>
      <c r="J48" s="34"/>
      <c r="K48" s="34"/>
      <c r="L48" s="32">
        <v>624</v>
      </c>
      <c r="N48" s="32">
        <v>357</v>
      </c>
      <c r="O48" s="33"/>
      <c r="P48" s="32">
        <v>58</v>
      </c>
      <c r="Q48" s="33"/>
      <c r="R48" s="40">
        <f t="shared" si="4"/>
        <v>415</v>
      </c>
      <c r="S48" s="34">
        <f t="shared" si="5"/>
        <v>66.50641025641025</v>
      </c>
      <c r="T48" s="34"/>
      <c r="U48" s="34"/>
      <c r="V48" s="52">
        <f t="shared" si="6"/>
        <v>5.498747234153314</v>
      </c>
    </row>
    <row r="49" spans="1:22" s="14" customFormat="1" ht="11.25" customHeight="1">
      <c r="A49" s="13" t="s">
        <v>41</v>
      </c>
      <c r="B49" s="32">
        <v>293</v>
      </c>
      <c r="D49" s="32">
        <v>66</v>
      </c>
      <c r="E49" s="33"/>
      <c r="F49" s="32">
        <v>30</v>
      </c>
      <c r="G49" s="33"/>
      <c r="H49" s="40">
        <f t="shared" si="3"/>
        <v>96</v>
      </c>
      <c r="I49" s="34">
        <f t="shared" si="0"/>
        <v>32.76450511945392</v>
      </c>
      <c r="J49" s="34"/>
      <c r="K49" s="34"/>
      <c r="L49" s="32">
        <v>290</v>
      </c>
      <c r="N49" s="32">
        <v>102</v>
      </c>
      <c r="O49" s="33"/>
      <c r="P49" s="32">
        <v>18</v>
      </c>
      <c r="Q49" s="33"/>
      <c r="R49" s="40">
        <f t="shared" si="4"/>
        <v>120</v>
      </c>
      <c r="S49" s="34">
        <f t="shared" si="5"/>
        <v>41.37931034482759</v>
      </c>
      <c r="T49" s="34"/>
      <c r="U49" s="34"/>
      <c r="V49" s="52">
        <f t="shared" si="6"/>
        <v>26.29310344827588</v>
      </c>
    </row>
    <row r="50" spans="1:22" s="14" customFormat="1" ht="11.25" customHeight="1">
      <c r="A50" s="13" t="s">
        <v>42</v>
      </c>
      <c r="B50" s="32">
        <v>2310</v>
      </c>
      <c r="D50" s="32">
        <v>795</v>
      </c>
      <c r="E50" s="33"/>
      <c r="F50" s="32">
        <v>156</v>
      </c>
      <c r="G50" s="33"/>
      <c r="H50" s="40">
        <f t="shared" si="3"/>
        <v>951</v>
      </c>
      <c r="I50" s="34">
        <f t="shared" si="0"/>
        <v>41.16883116883117</v>
      </c>
      <c r="J50" s="34"/>
      <c r="K50" s="34"/>
      <c r="L50" s="32">
        <v>2356</v>
      </c>
      <c r="N50" s="32">
        <v>901</v>
      </c>
      <c r="O50" s="33"/>
      <c r="P50" s="32">
        <v>149</v>
      </c>
      <c r="Q50" s="33"/>
      <c r="R50" s="40">
        <f t="shared" si="4"/>
        <v>1050</v>
      </c>
      <c r="S50" s="34">
        <f t="shared" si="5"/>
        <v>44.56706281833616</v>
      </c>
      <c r="T50" s="34"/>
      <c r="U50" s="34"/>
      <c r="V50" s="52">
        <f t="shared" si="6"/>
        <v>8.254379716463232</v>
      </c>
    </row>
    <row r="51" spans="1:22" s="14" customFormat="1" ht="11.25" customHeight="1">
      <c r="A51" s="13" t="s">
        <v>43</v>
      </c>
      <c r="B51" s="32">
        <v>3445</v>
      </c>
      <c r="D51" s="32">
        <v>838</v>
      </c>
      <c r="E51" s="33"/>
      <c r="F51" s="32">
        <v>325</v>
      </c>
      <c r="G51" s="33"/>
      <c r="H51" s="40">
        <f t="shared" si="3"/>
        <v>1163</v>
      </c>
      <c r="I51" s="34">
        <f t="shared" si="0"/>
        <v>33.75907111756168</v>
      </c>
      <c r="J51" s="34"/>
      <c r="K51" s="34"/>
      <c r="L51" s="32">
        <v>3409</v>
      </c>
      <c r="N51" s="32">
        <v>1089</v>
      </c>
      <c r="O51" s="33"/>
      <c r="P51" s="32">
        <v>258</v>
      </c>
      <c r="Q51" s="33"/>
      <c r="R51" s="40">
        <f t="shared" si="4"/>
        <v>1347</v>
      </c>
      <c r="S51" s="34">
        <f t="shared" si="5"/>
        <v>39.5130536814315</v>
      </c>
      <c r="T51" s="34"/>
      <c r="U51" s="34"/>
      <c r="V51" s="52">
        <f t="shared" si="6"/>
        <v>17.044256175865456</v>
      </c>
    </row>
    <row r="52" spans="1:22" s="14" customFormat="1" ht="11.25" customHeight="1">
      <c r="A52" s="13" t="s">
        <v>44</v>
      </c>
      <c r="B52" s="32">
        <v>399</v>
      </c>
      <c r="D52" s="32">
        <v>143</v>
      </c>
      <c r="E52" s="33"/>
      <c r="F52" s="32">
        <v>62</v>
      </c>
      <c r="G52" s="33"/>
      <c r="H52" s="40">
        <f t="shared" si="3"/>
        <v>205</v>
      </c>
      <c r="I52" s="34">
        <f t="shared" si="0"/>
        <v>51.37844611528822</v>
      </c>
      <c r="J52" s="34"/>
      <c r="K52" s="34"/>
      <c r="L52" s="32">
        <v>374</v>
      </c>
      <c r="N52" s="32">
        <v>156</v>
      </c>
      <c r="O52" s="33"/>
      <c r="P52" s="32">
        <v>47</v>
      </c>
      <c r="Q52" s="33"/>
      <c r="R52" s="40">
        <f t="shared" si="4"/>
        <v>203</v>
      </c>
      <c r="S52" s="34">
        <f t="shared" si="5"/>
        <v>54.278074866310156</v>
      </c>
      <c r="T52" s="34"/>
      <c r="U52" s="34"/>
      <c r="V52" s="52">
        <f t="shared" si="6"/>
        <v>5.643667666623183</v>
      </c>
    </row>
    <row r="53" spans="1:22" s="14" customFormat="1" ht="11.25" customHeight="1">
      <c r="A53" s="13" t="s">
        <v>45</v>
      </c>
      <c r="B53" s="32">
        <v>105317</v>
      </c>
      <c r="D53" s="32">
        <v>14605</v>
      </c>
      <c r="E53" s="33"/>
      <c r="F53" s="32">
        <v>5552</v>
      </c>
      <c r="G53" s="33"/>
      <c r="H53" s="40">
        <f t="shared" si="3"/>
        <v>20157</v>
      </c>
      <c r="I53" s="34">
        <f t="shared" si="0"/>
        <v>19.13936021724888</v>
      </c>
      <c r="J53" s="34"/>
      <c r="K53" s="34"/>
      <c r="L53" s="32">
        <v>105241</v>
      </c>
      <c r="N53" s="32">
        <v>20903</v>
      </c>
      <c r="O53" s="33"/>
      <c r="P53" s="32">
        <v>4953</v>
      </c>
      <c r="Q53" s="33"/>
      <c r="R53" s="40">
        <f t="shared" si="4"/>
        <v>25856</v>
      </c>
      <c r="S53" s="34">
        <f t="shared" si="5"/>
        <v>24.56837164223069</v>
      </c>
      <c r="T53" s="34"/>
      <c r="U53" s="34"/>
      <c r="V53" s="52">
        <f t="shared" si="6"/>
        <v>28.36568915239418</v>
      </c>
    </row>
    <row r="54" spans="1:22" s="14" customFormat="1" ht="11.25" customHeight="1">
      <c r="A54" s="13" t="s">
        <v>46</v>
      </c>
      <c r="B54" s="32">
        <v>838</v>
      </c>
      <c r="D54" s="32">
        <v>392</v>
      </c>
      <c r="E54" s="33"/>
      <c r="F54" s="32">
        <v>100</v>
      </c>
      <c r="G54" s="33"/>
      <c r="H54" s="40">
        <f t="shared" si="3"/>
        <v>492</v>
      </c>
      <c r="I54" s="34">
        <f t="shared" si="0"/>
        <v>58.711217183770884</v>
      </c>
      <c r="J54" s="34"/>
      <c r="K54" s="34"/>
      <c r="L54" s="32">
        <v>865</v>
      </c>
      <c r="N54" s="32">
        <v>447</v>
      </c>
      <c r="O54" s="33"/>
      <c r="P54" s="32">
        <v>96</v>
      </c>
      <c r="Q54" s="33"/>
      <c r="R54" s="40">
        <f t="shared" si="4"/>
        <v>543</v>
      </c>
      <c r="S54" s="34">
        <f t="shared" si="5"/>
        <v>62.774566473988436</v>
      </c>
      <c r="T54" s="34"/>
      <c r="U54" s="34"/>
      <c r="V54" s="52">
        <f t="shared" si="6"/>
        <v>6.920907937403066</v>
      </c>
    </row>
    <row r="55" spans="1:22" s="14" customFormat="1" ht="11.25" customHeight="1">
      <c r="A55" s="13" t="s">
        <v>47</v>
      </c>
      <c r="B55" s="32">
        <v>1243</v>
      </c>
      <c r="D55" s="32">
        <v>331</v>
      </c>
      <c r="E55" s="33"/>
      <c r="F55" s="32">
        <v>151</v>
      </c>
      <c r="G55" s="33"/>
      <c r="H55" s="40">
        <f t="shared" si="3"/>
        <v>482</v>
      </c>
      <c r="I55" s="34">
        <f t="shared" si="0"/>
        <v>38.777152051488336</v>
      </c>
      <c r="J55" s="34"/>
      <c r="K55" s="34"/>
      <c r="L55" s="32">
        <v>1258</v>
      </c>
      <c r="N55" s="32">
        <v>439</v>
      </c>
      <c r="O55" s="33"/>
      <c r="P55" s="32">
        <v>103</v>
      </c>
      <c r="Q55" s="33"/>
      <c r="R55" s="40">
        <f t="shared" si="4"/>
        <v>542</v>
      </c>
      <c r="S55" s="34">
        <f t="shared" si="5"/>
        <v>43.08426073131956</v>
      </c>
      <c r="T55" s="34"/>
      <c r="U55" s="34"/>
      <c r="V55" s="52">
        <f t="shared" si="6"/>
        <v>11.107336284295043</v>
      </c>
    </row>
    <row r="56" spans="1:22" s="14" customFormat="1" ht="11.25" customHeight="1">
      <c r="A56" s="13" t="s">
        <v>48</v>
      </c>
      <c r="B56" s="32">
        <v>492</v>
      </c>
      <c r="D56" s="32">
        <v>116</v>
      </c>
      <c r="E56" s="33"/>
      <c r="F56" s="32">
        <v>60</v>
      </c>
      <c r="G56" s="33"/>
      <c r="H56" s="40">
        <f t="shared" si="3"/>
        <v>176</v>
      </c>
      <c r="I56" s="34">
        <f t="shared" si="0"/>
        <v>35.77235772357724</v>
      </c>
      <c r="J56" s="34"/>
      <c r="K56" s="34"/>
      <c r="L56" s="32">
        <v>519</v>
      </c>
      <c r="N56" s="32">
        <v>140</v>
      </c>
      <c r="O56" s="33"/>
      <c r="P56" s="32">
        <v>47</v>
      </c>
      <c r="Q56" s="33"/>
      <c r="R56" s="40">
        <f t="shared" si="4"/>
        <v>187</v>
      </c>
      <c r="S56" s="34">
        <f t="shared" si="5"/>
        <v>36.03082851637765</v>
      </c>
      <c r="T56" s="34"/>
      <c r="U56" s="34"/>
      <c r="V56" s="52">
        <f t="shared" si="6"/>
        <v>0.722543352601164</v>
      </c>
    </row>
    <row r="57" spans="1:22" s="14" customFormat="1" ht="11.25" customHeight="1">
      <c r="A57" s="13" t="s">
        <v>49</v>
      </c>
      <c r="B57" s="32">
        <v>3470</v>
      </c>
      <c r="D57" s="32">
        <v>1573</v>
      </c>
      <c r="E57" s="33"/>
      <c r="F57" s="32">
        <v>480</v>
      </c>
      <c r="G57" s="33"/>
      <c r="H57" s="40">
        <f t="shared" si="3"/>
        <v>2053</v>
      </c>
      <c r="I57" s="34">
        <f t="shared" si="0"/>
        <v>59.164265129683</v>
      </c>
      <c r="J57" s="34"/>
      <c r="K57" s="34"/>
      <c r="L57" s="32">
        <v>3574</v>
      </c>
      <c r="N57" s="32">
        <v>2023</v>
      </c>
      <c r="O57" s="33"/>
      <c r="P57" s="32">
        <v>347</v>
      </c>
      <c r="Q57" s="33"/>
      <c r="R57" s="40">
        <f t="shared" si="4"/>
        <v>2370</v>
      </c>
      <c r="S57" s="34">
        <f t="shared" si="5"/>
        <v>66.31225517627308</v>
      </c>
      <c r="T57" s="34"/>
      <c r="U57" s="34"/>
      <c r="V57" s="52">
        <f t="shared" si="6"/>
        <v>12.081600322293024</v>
      </c>
    </row>
    <row r="58" spans="1:22" s="14" customFormat="1" ht="11.25" customHeight="1">
      <c r="A58" s="13" t="s">
        <v>50</v>
      </c>
      <c r="B58" s="32">
        <v>283</v>
      </c>
      <c r="D58" s="32">
        <v>100</v>
      </c>
      <c r="E58" s="33"/>
      <c r="F58" s="32">
        <v>59</v>
      </c>
      <c r="G58" s="33"/>
      <c r="H58" s="40">
        <f t="shared" si="3"/>
        <v>159</v>
      </c>
      <c r="I58" s="34">
        <f t="shared" si="0"/>
        <v>56.18374558303887</v>
      </c>
      <c r="J58" s="34"/>
      <c r="K58" s="34"/>
      <c r="L58" s="32">
        <v>282</v>
      </c>
      <c r="N58" s="32">
        <v>127</v>
      </c>
      <c r="O58" s="33"/>
      <c r="P58" s="32">
        <v>20</v>
      </c>
      <c r="Q58" s="33"/>
      <c r="R58" s="40">
        <f t="shared" si="4"/>
        <v>147</v>
      </c>
      <c r="S58" s="34">
        <f t="shared" si="5"/>
        <v>52.12765957446809</v>
      </c>
      <c r="T58" s="34"/>
      <c r="U58" s="34"/>
      <c r="V58" s="52">
        <f t="shared" si="6"/>
        <v>-7.219322895758055</v>
      </c>
    </row>
    <row r="59" spans="1:22" s="14" customFormat="1" ht="11.25" customHeight="1">
      <c r="A59" s="13" t="s">
        <v>51</v>
      </c>
      <c r="B59" s="32">
        <v>13395</v>
      </c>
      <c r="D59" s="32">
        <v>2652</v>
      </c>
      <c r="E59" s="33"/>
      <c r="F59" s="32">
        <v>845</v>
      </c>
      <c r="G59" s="33"/>
      <c r="H59" s="40">
        <f t="shared" si="3"/>
        <v>3497</v>
      </c>
      <c r="I59" s="34">
        <f t="shared" si="0"/>
        <v>26.106756252332957</v>
      </c>
      <c r="J59" s="34"/>
      <c r="K59" s="34"/>
      <c r="L59" s="32">
        <v>13581</v>
      </c>
      <c r="N59" s="32">
        <v>3619</v>
      </c>
      <c r="O59" s="33"/>
      <c r="P59" s="32">
        <v>675</v>
      </c>
      <c r="Q59" s="33"/>
      <c r="R59" s="40">
        <f t="shared" si="4"/>
        <v>4294</v>
      </c>
      <c r="S59" s="34">
        <f t="shared" si="5"/>
        <v>31.61770120020617</v>
      </c>
      <c r="T59" s="34"/>
      <c r="U59" s="34"/>
      <c r="V59" s="52">
        <f t="shared" si="6"/>
        <v>21.1092672510042</v>
      </c>
    </row>
    <row r="60" spans="1:22" s="14" customFormat="1" ht="11.25" customHeight="1">
      <c r="A60" s="15" t="s">
        <v>52</v>
      </c>
      <c r="B60" s="32">
        <v>448</v>
      </c>
      <c r="D60" s="32">
        <v>135</v>
      </c>
      <c r="E60" s="33"/>
      <c r="F60" s="32">
        <v>85</v>
      </c>
      <c r="G60" s="33"/>
      <c r="H60" s="40">
        <f t="shared" si="3"/>
        <v>220</v>
      </c>
      <c r="I60" s="34">
        <f t="shared" si="0"/>
        <v>49.107142857142854</v>
      </c>
      <c r="J60" s="34"/>
      <c r="K60" s="34"/>
      <c r="L60" s="32">
        <v>448</v>
      </c>
      <c r="N60" s="32">
        <v>203</v>
      </c>
      <c r="O60" s="33"/>
      <c r="P60" s="32">
        <v>36</v>
      </c>
      <c r="Q60" s="33"/>
      <c r="R60" s="40">
        <f t="shared" si="4"/>
        <v>239</v>
      </c>
      <c r="S60" s="34">
        <f t="shared" si="5"/>
        <v>53.34821428571429</v>
      </c>
      <c r="T60" s="34"/>
      <c r="U60" s="34"/>
      <c r="V60" s="52">
        <f t="shared" si="6"/>
        <v>8.636363636363656</v>
      </c>
    </row>
    <row r="61" spans="1:22" s="14" customFormat="1" ht="11.25" customHeight="1">
      <c r="A61" s="13" t="s">
        <v>53</v>
      </c>
      <c r="B61" s="32">
        <v>1781</v>
      </c>
      <c r="D61" s="32">
        <v>667</v>
      </c>
      <c r="E61" s="33"/>
      <c r="F61" s="32">
        <v>246</v>
      </c>
      <c r="G61" s="33"/>
      <c r="H61" s="40">
        <f t="shared" si="3"/>
        <v>913</v>
      </c>
      <c r="I61" s="34">
        <f t="shared" si="0"/>
        <v>51.26333520494104</v>
      </c>
      <c r="J61" s="34"/>
      <c r="K61" s="34"/>
      <c r="L61" s="32">
        <v>1773</v>
      </c>
      <c r="N61" s="32">
        <v>808</v>
      </c>
      <c r="O61" s="33"/>
      <c r="P61" s="32">
        <v>166</v>
      </c>
      <c r="Q61" s="33"/>
      <c r="R61" s="40">
        <f t="shared" si="4"/>
        <v>974</v>
      </c>
      <c r="S61" s="34">
        <f t="shared" si="5"/>
        <v>54.93513818386915</v>
      </c>
      <c r="T61" s="34"/>
      <c r="U61" s="34"/>
      <c r="V61" s="52">
        <f t="shared" si="6"/>
        <v>7.162629907416164</v>
      </c>
    </row>
    <row r="62" spans="1:22" s="14" customFormat="1" ht="11.25" customHeight="1">
      <c r="A62" s="13" t="s">
        <v>54</v>
      </c>
      <c r="B62" s="32">
        <v>536</v>
      </c>
      <c r="D62" s="32">
        <v>145</v>
      </c>
      <c r="E62" s="33"/>
      <c r="F62" s="32">
        <v>77</v>
      </c>
      <c r="G62" s="33"/>
      <c r="H62" s="40">
        <f t="shared" si="3"/>
        <v>222</v>
      </c>
      <c r="I62" s="34">
        <f t="shared" si="0"/>
        <v>41.417910447761194</v>
      </c>
      <c r="J62" s="34"/>
      <c r="K62" s="34"/>
      <c r="L62" s="32">
        <v>568</v>
      </c>
      <c r="N62" s="32">
        <v>193</v>
      </c>
      <c r="O62" s="33"/>
      <c r="P62" s="32">
        <v>52</v>
      </c>
      <c r="Q62" s="33"/>
      <c r="R62" s="40">
        <f t="shared" si="4"/>
        <v>245</v>
      </c>
      <c r="S62" s="34">
        <f t="shared" si="5"/>
        <v>43.13380281690141</v>
      </c>
      <c r="T62" s="33"/>
      <c r="U62" s="33"/>
      <c r="V62" s="52">
        <f t="shared" si="6"/>
        <v>4.142875269635831</v>
      </c>
    </row>
    <row r="63" spans="1:22" s="14" customFormat="1" ht="11.25" customHeight="1">
      <c r="A63" s="13" t="s">
        <v>55</v>
      </c>
      <c r="B63" s="32">
        <v>5131</v>
      </c>
      <c r="D63" s="32">
        <v>2015</v>
      </c>
      <c r="E63" s="33"/>
      <c r="F63" s="32">
        <v>751</v>
      </c>
      <c r="G63" s="33"/>
      <c r="H63" s="40">
        <f t="shared" si="3"/>
        <v>2766</v>
      </c>
      <c r="I63" s="34">
        <f t="shared" si="0"/>
        <v>53.90762034691093</v>
      </c>
      <c r="J63" s="34"/>
      <c r="K63" s="34"/>
      <c r="L63" s="32">
        <v>5264</v>
      </c>
      <c r="N63" s="32">
        <v>2378</v>
      </c>
      <c r="O63" s="33"/>
      <c r="P63" s="32">
        <v>561</v>
      </c>
      <c r="Q63" s="33"/>
      <c r="R63" s="40">
        <f t="shared" si="4"/>
        <v>2939</v>
      </c>
      <c r="S63" s="34">
        <f t="shared" si="5"/>
        <v>55.83206686930091</v>
      </c>
      <c r="T63" s="33"/>
      <c r="U63" s="33"/>
      <c r="V63" s="52">
        <f t="shared" si="6"/>
        <v>3.5698970015845903</v>
      </c>
    </row>
    <row r="64" spans="1:22" s="14" customFormat="1" ht="11.25" customHeight="1">
      <c r="A64" s="13" t="s">
        <v>56</v>
      </c>
      <c r="B64" s="32">
        <v>4965</v>
      </c>
      <c r="D64" s="32">
        <v>1069</v>
      </c>
      <c r="E64" s="33"/>
      <c r="F64" s="32">
        <v>435</v>
      </c>
      <c r="G64" s="33"/>
      <c r="H64" s="40">
        <f>SUM(D64:F64)</f>
        <v>1504</v>
      </c>
      <c r="I64" s="34">
        <f t="shared" si="0"/>
        <v>30.2920443101712</v>
      </c>
      <c r="J64" s="34"/>
      <c r="K64" s="34"/>
      <c r="L64" s="32">
        <v>4755</v>
      </c>
      <c r="N64" s="32">
        <v>1391</v>
      </c>
      <c r="O64" s="33"/>
      <c r="P64" s="32">
        <v>333</v>
      </c>
      <c r="Q64" s="33"/>
      <c r="R64" s="40">
        <f>SUM(N64:P64)</f>
        <v>1724</v>
      </c>
      <c r="S64" s="34">
        <f t="shared" si="5"/>
        <v>36.256572029442694</v>
      </c>
      <c r="T64" s="33"/>
      <c r="U64" s="33"/>
      <c r="V64" s="52">
        <f t="shared" si="6"/>
        <v>19.690079871132294</v>
      </c>
    </row>
    <row r="65" spans="1:22" s="14" customFormat="1" ht="11.25" customHeight="1">
      <c r="A65" s="13" t="s">
        <v>57</v>
      </c>
      <c r="B65" s="32">
        <v>2124</v>
      </c>
      <c r="D65" s="32">
        <v>457</v>
      </c>
      <c r="E65" s="33"/>
      <c r="F65" s="32">
        <v>194</v>
      </c>
      <c r="G65" s="33"/>
      <c r="H65" s="40">
        <f>SUM(D65:F65)</f>
        <v>651</v>
      </c>
      <c r="I65" s="34">
        <f t="shared" si="0"/>
        <v>30.64971751412429</v>
      </c>
      <c r="J65" s="34"/>
      <c r="K65" s="34"/>
      <c r="L65" s="32">
        <v>2158</v>
      </c>
      <c r="N65" s="32">
        <v>655</v>
      </c>
      <c r="O65" s="33"/>
      <c r="P65" s="32">
        <v>159</v>
      </c>
      <c r="Q65" s="33"/>
      <c r="R65" s="40">
        <f>SUM(N65:P65)</f>
        <v>814</v>
      </c>
      <c r="S65" s="34">
        <f t="shared" si="5"/>
        <v>37.72011121408711</v>
      </c>
      <c r="T65" s="33"/>
      <c r="U65" s="33"/>
      <c r="V65" s="52">
        <f t="shared" si="6"/>
        <v>23.068381288357962</v>
      </c>
    </row>
    <row r="66" spans="1:22" s="14" customFormat="1" ht="11.25" customHeight="1">
      <c r="A66" s="13" t="s">
        <v>58</v>
      </c>
      <c r="B66" s="32">
        <v>2094</v>
      </c>
      <c r="D66" s="32">
        <v>462</v>
      </c>
      <c r="E66" s="33"/>
      <c r="F66" s="32">
        <v>217</v>
      </c>
      <c r="G66" s="33"/>
      <c r="H66" s="40">
        <f>SUM(D66:F66)</f>
        <v>679</v>
      </c>
      <c r="I66" s="34">
        <f t="shared" si="0"/>
        <v>32.42597898758357</v>
      </c>
      <c r="J66" s="34"/>
      <c r="K66" s="34"/>
      <c r="L66" s="32">
        <v>1923</v>
      </c>
      <c r="N66" s="32">
        <v>651</v>
      </c>
      <c r="O66" s="33"/>
      <c r="P66" s="32">
        <v>194</v>
      </c>
      <c r="Q66" s="33"/>
      <c r="R66" s="40">
        <f>SUM(N66:P66)</f>
        <v>845</v>
      </c>
      <c r="S66" s="34">
        <f t="shared" si="5"/>
        <v>43.941757670306814</v>
      </c>
      <c r="T66" s="33"/>
      <c r="U66" s="33"/>
      <c r="V66" s="52">
        <f t="shared" si="6"/>
        <v>35.514050900769476</v>
      </c>
    </row>
    <row r="67" spans="1:22" s="14" customFormat="1" ht="11.25" customHeight="1">
      <c r="A67" s="13" t="s">
        <v>59</v>
      </c>
      <c r="B67" s="32">
        <v>590</v>
      </c>
      <c r="D67" s="32">
        <v>209</v>
      </c>
      <c r="E67" s="33"/>
      <c r="F67" s="32">
        <v>109</v>
      </c>
      <c r="G67" s="33"/>
      <c r="H67" s="40">
        <f aca="true" t="shared" si="7" ref="H67:H113">SUM(D67:F67)</f>
        <v>318</v>
      </c>
      <c r="I67" s="34">
        <f t="shared" si="0"/>
        <v>53.898305084745765</v>
      </c>
      <c r="J67" s="34"/>
      <c r="K67" s="34"/>
      <c r="L67" s="32">
        <v>555</v>
      </c>
      <c r="N67" s="32">
        <v>283</v>
      </c>
      <c r="O67" s="33"/>
      <c r="P67" s="32">
        <v>81</v>
      </c>
      <c r="Q67" s="33"/>
      <c r="R67" s="40">
        <f t="shared" si="4"/>
        <v>364</v>
      </c>
      <c r="S67" s="34">
        <f t="shared" si="5"/>
        <v>65.58558558558558</v>
      </c>
      <c r="T67" s="33"/>
      <c r="U67" s="33"/>
      <c r="V67" s="52">
        <f t="shared" si="6"/>
        <v>21.683948099042418</v>
      </c>
    </row>
    <row r="68" spans="1:22" s="14" customFormat="1" ht="11.25" customHeight="1">
      <c r="A68" s="13" t="s">
        <v>60</v>
      </c>
      <c r="B68" s="32">
        <v>4916</v>
      </c>
      <c r="D68" s="32">
        <v>1216</v>
      </c>
      <c r="E68" s="33"/>
      <c r="F68" s="32">
        <v>363</v>
      </c>
      <c r="G68" s="33"/>
      <c r="H68" s="40">
        <f t="shared" si="7"/>
        <v>1579</v>
      </c>
      <c r="I68" s="34">
        <f t="shared" si="0"/>
        <v>32.11960943856794</v>
      </c>
      <c r="J68" s="34"/>
      <c r="K68" s="34"/>
      <c r="L68" s="32">
        <v>4919</v>
      </c>
      <c r="N68" s="32">
        <v>1507</v>
      </c>
      <c r="O68" s="33"/>
      <c r="P68" s="32">
        <v>323</v>
      </c>
      <c r="Q68" s="33"/>
      <c r="R68" s="40">
        <f t="shared" si="4"/>
        <v>1830</v>
      </c>
      <c r="S68" s="34">
        <f t="shared" si="5"/>
        <v>37.202683472250456</v>
      </c>
      <c r="T68" s="33"/>
      <c r="U68" s="33"/>
      <c r="V68" s="52">
        <f t="shared" si="6"/>
        <v>15.825454052934287</v>
      </c>
    </row>
    <row r="69" spans="1:22" s="14" customFormat="1" ht="11.25" customHeight="1">
      <c r="A69" s="13" t="s">
        <v>61</v>
      </c>
      <c r="B69" s="32">
        <v>1328</v>
      </c>
      <c r="D69" s="32">
        <v>393</v>
      </c>
      <c r="E69" s="33"/>
      <c r="F69" s="32">
        <v>125</v>
      </c>
      <c r="G69" s="33"/>
      <c r="H69" s="40">
        <f t="shared" si="7"/>
        <v>518</v>
      </c>
      <c r="I69" s="34">
        <f t="shared" si="0"/>
        <v>39.006024096385545</v>
      </c>
      <c r="J69" s="34"/>
      <c r="K69" s="34"/>
      <c r="L69" s="32">
        <v>1233</v>
      </c>
      <c r="N69" s="32">
        <v>440</v>
      </c>
      <c r="O69" s="33"/>
      <c r="P69" s="32">
        <v>119</v>
      </c>
      <c r="Q69" s="33"/>
      <c r="R69" s="40">
        <f t="shared" si="4"/>
        <v>559</v>
      </c>
      <c r="S69" s="34">
        <f t="shared" si="5"/>
        <v>45.33657745336577</v>
      </c>
      <c r="T69" s="33"/>
      <c r="U69" s="33"/>
      <c r="V69" s="52">
        <f t="shared" si="6"/>
        <v>16.229681193184824</v>
      </c>
    </row>
    <row r="70" spans="1:22" s="14" customFormat="1" ht="11.25" customHeight="1">
      <c r="A70" s="13" t="s">
        <v>62</v>
      </c>
      <c r="B70" s="32">
        <v>5389</v>
      </c>
      <c r="D70" s="32">
        <v>2722</v>
      </c>
      <c r="E70" s="33"/>
      <c r="F70" s="32">
        <v>551</v>
      </c>
      <c r="G70" s="33"/>
      <c r="H70" s="40">
        <f t="shared" si="7"/>
        <v>3273</v>
      </c>
      <c r="I70" s="34">
        <f t="shared" si="0"/>
        <v>60.73483020968639</v>
      </c>
      <c r="J70" s="34"/>
      <c r="K70" s="34"/>
      <c r="L70" s="32">
        <v>5343</v>
      </c>
      <c r="N70" s="32">
        <v>2903</v>
      </c>
      <c r="O70" s="33"/>
      <c r="P70" s="32">
        <v>470</v>
      </c>
      <c r="Q70" s="33"/>
      <c r="R70" s="40">
        <f t="shared" si="4"/>
        <v>3373</v>
      </c>
      <c r="S70" s="34">
        <f t="shared" si="5"/>
        <v>63.12932809283174</v>
      </c>
      <c r="T70" s="33"/>
      <c r="U70" s="33"/>
      <c r="V70" s="52">
        <f t="shared" si="6"/>
        <v>3.942544788350224</v>
      </c>
    </row>
    <row r="71" spans="1:22" s="14" customFormat="1" ht="11.25" customHeight="1">
      <c r="A71" s="13" t="s">
        <v>63</v>
      </c>
      <c r="B71" s="32">
        <v>857</v>
      </c>
      <c r="D71" s="32">
        <v>310</v>
      </c>
      <c r="E71" s="33"/>
      <c r="F71" s="32">
        <v>79</v>
      </c>
      <c r="G71" s="33"/>
      <c r="H71" s="40">
        <f t="shared" si="7"/>
        <v>389</v>
      </c>
      <c r="I71" s="34">
        <f t="shared" si="0"/>
        <v>45.39089848308051</v>
      </c>
      <c r="J71" s="34"/>
      <c r="K71" s="34"/>
      <c r="L71" s="32">
        <v>864</v>
      </c>
      <c r="N71" s="32">
        <v>392</v>
      </c>
      <c r="O71" s="33"/>
      <c r="P71" s="32">
        <v>61</v>
      </c>
      <c r="Q71" s="33"/>
      <c r="R71" s="40">
        <f t="shared" si="4"/>
        <v>453</v>
      </c>
      <c r="S71" s="34">
        <f t="shared" si="5"/>
        <v>52.43055555555556</v>
      </c>
      <c r="T71" s="33"/>
      <c r="U71" s="33"/>
      <c r="V71" s="52">
        <f t="shared" si="6"/>
        <v>15.50896172522137</v>
      </c>
    </row>
    <row r="72" spans="1:22" s="14" customFormat="1" ht="11.25" customHeight="1">
      <c r="A72" s="13" t="s">
        <v>64</v>
      </c>
      <c r="B72" s="32">
        <v>1958</v>
      </c>
      <c r="D72" s="32">
        <v>201</v>
      </c>
      <c r="E72" s="33"/>
      <c r="F72" s="32">
        <v>57</v>
      </c>
      <c r="G72" s="33"/>
      <c r="H72" s="40">
        <f t="shared" si="7"/>
        <v>258</v>
      </c>
      <c r="I72" s="34">
        <f aca="true" t="shared" si="8" ref="I72:I113">(H72/B72)*100</f>
        <v>13.176710929519919</v>
      </c>
      <c r="J72" s="34"/>
      <c r="K72" s="34"/>
      <c r="L72" s="32">
        <v>1759</v>
      </c>
      <c r="N72" s="32">
        <v>229</v>
      </c>
      <c r="O72" s="33"/>
      <c r="P72" s="32">
        <v>54</v>
      </c>
      <c r="Q72" s="33"/>
      <c r="R72" s="40">
        <f t="shared" si="4"/>
        <v>283</v>
      </c>
      <c r="S72" s="34">
        <f aca="true" t="shared" si="9" ref="S72:S103">(R72/L72)*100</f>
        <v>16.088686753837408</v>
      </c>
      <c r="T72" s="33"/>
      <c r="U72" s="33"/>
      <c r="V72" s="52">
        <f aca="true" t="shared" si="10" ref="V72:V103">((S72-I72)/I72)*100</f>
        <v>22.09941342640947</v>
      </c>
    </row>
    <row r="73" spans="1:22" s="14" customFormat="1" ht="11.25" customHeight="1">
      <c r="A73" s="13" t="s">
        <v>65</v>
      </c>
      <c r="B73" s="32">
        <v>1819</v>
      </c>
      <c r="D73" s="32">
        <v>553</v>
      </c>
      <c r="E73" s="33"/>
      <c r="F73" s="32">
        <v>156</v>
      </c>
      <c r="G73" s="33"/>
      <c r="H73" s="40">
        <f t="shared" si="7"/>
        <v>709</v>
      </c>
      <c r="I73" s="34">
        <f t="shared" si="8"/>
        <v>38.977460142935676</v>
      </c>
      <c r="J73" s="34"/>
      <c r="K73" s="34"/>
      <c r="L73" s="32">
        <v>2046</v>
      </c>
      <c r="N73" s="32">
        <v>502</v>
      </c>
      <c r="O73" s="33"/>
      <c r="P73" s="32">
        <v>102</v>
      </c>
      <c r="Q73" s="33"/>
      <c r="R73" s="40">
        <f aca="true" t="shared" si="11" ref="R73:R112">SUM(N73:P73)</f>
        <v>604</v>
      </c>
      <c r="S73" s="34">
        <f t="shared" si="9"/>
        <v>29.521016617790814</v>
      </c>
      <c r="T73" s="33"/>
      <c r="U73" s="33"/>
      <c r="V73" s="52">
        <f t="shared" si="10"/>
        <v>-24.261312795823002</v>
      </c>
    </row>
    <row r="74" spans="1:22" s="14" customFormat="1" ht="11.25" customHeight="1">
      <c r="A74" s="13" t="s">
        <v>66</v>
      </c>
      <c r="B74" s="32">
        <v>2571</v>
      </c>
      <c r="D74" s="32">
        <v>1064</v>
      </c>
      <c r="E74" s="33"/>
      <c r="F74" s="32">
        <v>443</v>
      </c>
      <c r="G74" s="33"/>
      <c r="H74" s="40">
        <f t="shared" si="7"/>
        <v>1507</v>
      </c>
      <c r="I74" s="34">
        <f t="shared" si="8"/>
        <v>58.61532477635162</v>
      </c>
      <c r="J74" s="34"/>
      <c r="K74" s="34"/>
      <c r="L74" s="32">
        <v>2632</v>
      </c>
      <c r="N74" s="32">
        <v>1377</v>
      </c>
      <c r="O74" s="33"/>
      <c r="P74" s="32">
        <v>265</v>
      </c>
      <c r="Q74" s="33"/>
      <c r="R74" s="40">
        <f t="shared" si="11"/>
        <v>1642</v>
      </c>
      <c r="S74" s="34">
        <f t="shared" si="9"/>
        <v>62.38601823708206</v>
      </c>
      <c r="T74" s="33"/>
      <c r="U74" s="33"/>
      <c r="V74" s="52">
        <f t="shared" si="10"/>
        <v>6.432948166913049</v>
      </c>
    </row>
    <row r="75" spans="1:22" s="14" customFormat="1" ht="11.25" customHeight="1">
      <c r="A75" s="13" t="s">
        <v>67</v>
      </c>
      <c r="B75" s="32">
        <v>448</v>
      </c>
      <c r="D75" s="32">
        <v>157</v>
      </c>
      <c r="E75" s="33"/>
      <c r="F75" s="32">
        <v>58</v>
      </c>
      <c r="G75" s="33"/>
      <c r="H75" s="40">
        <f t="shared" si="7"/>
        <v>215</v>
      </c>
      <c r="I75" s="34">
        <f t="shared" si="8"/>
        <v>47.99107142857143</v>
      </c>
      <c r="J75" s="34"/>
      <c r="K75" s="34"/>
      <c r="L75" s="32">
        <v>412</v>
      </c>
      <c r="N75" s="32">
        <v>170</v>
      </c>
      <c r="O75" s="33"/>
      <c r="P75" s="32">
        <v>31</v>
      </c>
      <c r="Q75" s="33"/>
      <c r="R75" s="40">
        <f t="shared" si="11"/>
        <v>201</v>
      </c>
      <c r="S75" s="34">
        <f t="shared" si="9"/>
        <v>48.786407766990294</v>
      </c>
      <c r="T75" s="33"/>
      <c r="U75" s="33"/>
      <c r="V75" s="52">
        <f t="shared" si="10"/>
        <v>1.6572589749379105</v>
      </c>
    </row>
    <row r="76" spans="1:22" s="14" customFormat="1" ht="11.25" customHeight="1">
      <c r="A76" s="13" t="s">
        <v>68</v>
      </c>
      <c r="B76" s="32">
        <v>796</v>
      </c>
      <c r="D76" s="32">
        <v>226</v>
      </c>
      <c r="E76" s="33"/>
      <c r="F76" s="32">
        <v>97</v>
      </c>
      <c r="G76" s="33"/>
      <c r="H76" s="40">
        <f t="shared" si="7"/>
        <v>323</v>
      </c>
      <c r="I76" s="34">
        <f t="shared" si="8"/>
        <v>40.57788944723618</v>
      </c>
      <c r="J76" s="34"/>
      <c r="K76" s="34"/>
      <c r="L76" s="32">
        <v>842</v>
      </c>
      <c r="N76" s="32">
        <v>360</v>
      </c>
      <c r="O76" s="33"/>
      <c r="P76" s="32">
        <v>73</v>
      </c>
      <c r="Q76" s="33"/>
      <c r="R76" s="40">
        <f t="shared" si="11"/>
        <v>433</v>
      </c>
      <c r="S76" s="34">
        <f t="shared" si="9"/>
        <v>51.42517814726841</v>
      </c>
      <c r="T76" s="33"/>
      <c r="U76" s="33"/>
      <c r="V76" s="52">
        <f t="shared" si="10"/>
        <v>26.73201797283485</v>
      </c>
    </row>
    <row r="77" spans="1:22" s="14" customFormat="1" ht="11.25" customHeight="1">
      <c r="A77" s="13" t="s">
        <v>69</v>
      </c>
      <c r="B77" s="32">
        <v>2635</v>
      </c>
      <c r="D77" s="32">
        <v>792</v>
      </c>
      <c r="E77" s="33"/>
      <c r="F77" s="32">
        <v>295</v>
      </c>
      <c r="G77" s="33"/>
      <c r="H77" s="40">
        <f t="shared" si="7"/>
        <v>1087</v>
      </c>
      <c r="I77" s="34">
        <f t="shared" si="8"/>
        <v>41.25237191650854</v>
      </c>
      <c r="J77" s="34"/>
      <c r="K77" s="34"/>
      <c r="L77" s="32">
        <v>2666</v>
      </c>
      <c r="N77" s="32">
        <v>1130</v>
      </c>
      <c r="O77" s="33"/>
      <c r="P77" s="32">
        <v>165</v>
      </c>
      <c r="Q77" s="33"/>
      <c r="R77" s="40">
        <f t="shared" si="11"/>
        <v>1295</v>
      </c>
      <c r="S77" s="34">
        <f t="shared" si="9"/>
        <v>48.57464366091523</v>
      </c>
      <c r="T77" s="33"/>
      <c r="U77" s="33"/>
      <c r="V77" s="52">
        <f t="shared" si="10"/>
        <v>17.749941165144097</v>
      </c>
    </row>
    <row r="78" spans="1:22" s="14" customFormat="1" ht="11.25" customHeight="1">
      <c r="A78" s="13" t="s">
        <v>70</v>
      </c>
      <c r="B78" s="32">
        <v>315</v>
      </c>
      <c r="D78" s="32">
        <v>89</v>
      </c>
      <c r="E78" s="33"/>
      <c r="F78" s="32">
        <v>39</v>
      </c>
      <c r="G78" s="33"/>
      <c r="H78" s="40">
        <f t="shared" si="7"/>
        <v>128</v>
      </c>
      <c r="I78" s="34">
        <f t="shared" si="8"/>
        <v>40.63492063492063</v>
      </c>
      <c r="J78" s="34"/>
      <c r="K78" s="34"/>
      <c r="L78" s="32">
        <v>473</v>
      </c>
      <c r="N78" s="32">
        <v>167</v>
      </c>
      <c r="O78" s="33"/>
      <c r="P78" s="32">
        <v>68</v>
      </c>
      <c r="Q78" s="33"/>
      <c r="R78" s="40">
        <f t="shared" si="11"/>
        <v>235</v>
      </c>
      <c r="S78" s="34">
        <f t="shared" si="9"/>
        <v>49.68287526427061</v>
      </c>
      <c r="T78" s="33"/>
      <c r="U78" s="33"/>
      <c r="V78" s="52">
        <f t="shared" si="10"/>
        <v>22.266450845665968</v>
      </c>
    </row>
    <row r="79" spans="1:22" s="14" customFormat="1" ht="11.25" customHeight="1">
      <c r="A79" s="13" t="s">
        <v>71</v>
      </c>
      <c r="B79" s="32">
        <v>1237</v>
      </c>
      <c r="D79" s="32">
        <v>176</v>
      </c>
      <c r="E79" s="33"/>
      <c r="F79" s="32">
        <v>65</v>
      </c>
      <c r="G79" s="33"/>
      <c r="H79" s="40">
        <f t="shared" si="7"/>
        <v>241</v>
      </c>
      <c r="I79" s="34">
        <f t="shared" si="8"/>
        <v>19.48261924009701</v>
      </c>
      <c r="J79" s="34"/>
      <c r="K79" s="34"/>
      <c r="L79" s="32">
        <v>1234</v>
      </c>
      <c r="N79" s="32">
        <v>506</v>
      </c>
      <c r="O79" s="33"/>
      <c r="P79" s="32">
        <v>89</v>
      </c>
      <c r="Q79" s="33"/>
      <c r="R79" s="40">
        <f t="shared" si="11"/>
        <v>595</v>
      </c>
      <c r="S79" s="34">
        <f t="shared" si="9"/>
        <v>48.21717990275527</v>
      </c>
      <c r="T79" s="33"/>
      <c r="U79" s="33"/>
      <c r="V79" s="52">
        <f t="shared" si="10"/>
        <v>147.48818066268993</v>
      </c>
    </row>
    <row r="80" spans="1:22" s="14" customFormat="1" ht="11.25" customHeight="1">
      <c r="A80" s="13" t="s">
        <v>72</v>
      </c>
      <c r="B80" s="32">
        <v>997</v>
      </c>
      <c r="D80" s="32">
        <v>399</v>
      </c>
      <c r="E80" s="33"/>
      <c r="F80" s="32">
        <v>103</v>
      </c>
      <c r="G80" s="33"/>
      <c r="H80" s="40">
        <f t="shared" si="7"/>
        <v>502</v>
      </c>
      <c r="I80" s="34">
        <f t="shared" si="8"/>
        <v>50.35105315947843</v>
      </c>
      <c r="J80" s="34"/>
      <c r="K80" s="34"/>
      <c r="L80" s="32">
        <v>1003</v>
      </c>
      <c r="N80" s="32">
        <v>475</v>
      </c>
      <c r="O80" s="33"/>
      <c r="P80" s="32">
        <v>88</v>
      </c>
      <c r="Q80" s="33"/>
      <c r="R80" s="40">
        <f t="shared" si="11"/>
        <v>563</v>
      </c>
      <c r="S80" s="34">
        <f t="shared" si="9"/>
        <v>56.13160518444666</v>
      </c>
      <c r="T80" s="33"/>
      <c r="U80" s="33"/>
      <c r="V80" s="52">
        <f t="shared" si="10"/>
        <v>11.48049874281539</v>
      </c>
    </row>
    <row r="81" spans="1:22" s="14" customFormat="1" ht="11.25" customHeight="1">
      <c r="A81" s="13" t="s">
        <v>73</v>
      </c>
      <c r="B81" s="32">
        <v>764</v>
      </c>
      <c r="D81" s="32">
        <v>212</v>
      </c>
      <c r="E81" s="33"/>
      <c r="F81" s="32">
        <v>93</v>
      </c>
      <c r="G81" s="33"/>
      <c r="H81" s="40">
        <f t="shared" si="7"/>
        <v>305</v>
      </c>
      <c r="I81" s="34">
        <f t="shared" si="8"/>
        <v>39.92146596858639</v>
      </c>
      <c r="J81" s="34"/>
      <c r="K81" s="34"/>
      <c r="L81" s="32">
        <v>763</v>
      </c>
      <c r="N81" s="32">
        <v>287</v>
      </c>
      <c r="O81" s="33"/>
      <c r="P81" s="32">
        <v>61</v>
      </c>
      <c r="Q81" s="33"/>
      <c r="R81" s="40">
        <f t="shared" si="11"/>
        <v>348</v>
      </c>
      <c r="S81" s="34">
        <f t="shared" si="9"/>
        <v>45.60943643512451</v>
      </c>
      <c r="T81" s="33"/>
      <c r="U81" s="33"/>
      <c r="V81" s="52">
        <f t="shared" si="10"/>
        <v>14.247899791590566</v>
      </c>
    </row>
    <row r="82" spans="1:22" s="14" customFormat="1" ht="11.25" customHeight="1">
      <c r="A82" s="13" t="s">
        <v>74</v>
      </c>
      <c r="B82" s="32">
        <v>4034</v>
      </c>
      <c r="D82" s="32">
        <v>793</v>
      </c>
      <c r="E82" s="33"/>
      <c r="F82" s="32">
        <v>367</v>
      </c>
      <c r="G82" s="33"/>
      <c r="H82" s="40">
        <f t="shared" si="7"/>
        <v>1160</v>
      </c>
      <c r="I82" s="34">
        <f t="shared" si="8"/>
        <v>28.755577590480915</v>
      </c>
      <c r="J82" s="34"/>
      <c r="K82" s="34"/>
      <c r="L82" s="32">
        <v>4051</v>
      </c>
      <c r="N82" s="32">
        <v>985</v>
      </c>
      <c r="O82" s="33"/>
      <c r="P82" s="32">
        <v>276</v>
      </c>
      <c r="Q82" s="33"/>
      <c r="R82" s="40">
        <f t="shared" si="11"/>
        <v>1261</v>
      </c>
      <c r="S82" s="34">
        <f t="shared" si="9"/>
        <v>31.12811651444088</v>
      </c>
      <c r="T82" s="33"/>
      <c r="U82" s="33"/>
      <c r="V82" s="52">
        <f t="shared" si="10"/>
        <v>8.25070863728836</v>
      </c>
    </row>
    <row r="83" spans="1:22" s="14" customFormat="1" ht="11.25" customHeight="1">
      <c r="A83" s="13" t="s">
        <v>75</v>
      </c>
      <c r="B83" s="32">
        <v>1576</v>
      </c>
      <c r="D83" s="32">
        <v>486</v>
      </c>
      <c r="E83" s="33"/>
      <c r="F83" s="32">
        <v>191</v>
      </c>
      <c r="G83" s="33"/>
      <c r="H83" s="40">
        <f t="shared" si="7"/>
        <v>677</v>
      </c>
      <c r="I83" s="34">
        <f t="shared" si="8"/>
        <v>42.95685279187818</v>
      </c>
      <c r="J83" s="34"/>
      <c r="K83" s="34"/>
      <c r="L83" s="32">
        <v>1526</v>
      </c>
      <c r="N83" s="32">
        <v>621</v>
      </c>
      <c r="O83" s="33"/>
      <c r="P83" s="32">
        <v>124</v>
      </c>
      <c r="Q83" s="33"/>
      <c r="R83" s="40">
        <f t="shared" si="11"/>
        <v>745</v>
      </c>
      <c r="S83" s="34">
        <f t="shared" si="9"/>
        <v>48.82044560943643</v>
      </c>
      <c r="T83" s="33"/>
      <c r="U83" s="33"/>
      <c r="V83" s="52">
        <f t="shared" si="10"/>
        <v>13.649959055349795</v>
      </c>
    </row>
    <row r="84" spans="1:22" s="14" customFormat="1" ht="11.25" customHeight="1">
      <c r="A84" s="13" t="s">
        <v>76</v>
      </c>
      <c r="B84" s="32">
        <v>363</v>
      </c>
      <c r="D84" s="32">
        <v>144</v>
      </c>
      <c r="E84" s="33"/>
      <c r="F84" s="32">
        <v>48</v>
      </c>
      <c r="G84" s="35"/>
      <c r="H84" s="40">
        <f t="shared" si="7"/>
        <v>192</v>
      </c>
      <c r="I84" s="34">
        <f t="shared" si="8"/>
        <v>52.892561983471076</v>
      </c>
      <c r="J84" s="34"/>
      <c r="K84" s="34"/>
      <c r="L84" s="32">
        <v>375</v>
      </c>
      <c r="N84" s="32">
        <v>152</v>
      </c>
      <c r="O84" s="33"/>
      <c r="P84" s="32">
        <v>25</v>
      </c>
      <c r="Q84" s="35"/>
      <c r="R84" s="40">
        <f t="shared" si="11"/>
        <v>177</v>
      </c>
      <c r="S84" s="34">
        <f t="shared" si="9"/>
        <v>47.199999999999996</v>
      </c>
      <c r="T84" s="33"/>
      <c r="U84" s="33"/>
      <c r="V84" s="52">
        <f t="shared" si="10"/>
        <v>-10.762500000000012</v>
      </c>
    </row>
    <row r="85" spans="1:22" s="14" customFormat="1" ht="11.25" customHeight="1">
      <c r="A85" s="13" t="s">
        <v>77</v>
      </c>
      <c r="B85" s="32">
        <v>9423</v>
      </c>
      <c r="D85" s="32">
        <v>3675</v>
      </c>
      <c r="E85" s="33"/>
      <c r="F85" s="32">
        <v>1030</v>
      </c>
      <c r="G85" s="33"/>
      <c r="H85" s="40">
        <f t="shared" si="7"/>
        <v>4705</v>
      </c>
      <c r="I85" s="34">
        <f t="shared" si="8"/>
        <v>49.93101984505996</v>
      </c>
      <c r="J85" s="34"/>
      <c r="K85" s="34"/>
      <c r="L85" s="32">
        <v>9543</v>
      </c>
      <c r="N85" s="32">
        <v>4132</v>
      </c>
      <c r="O85" s="33"/>
      <c r="P85" s="32">
        <v>837</v>
      </c>
      <c r="Q85" s="33"/>
      <c r="R85" s="40">
        <f t="shared" si="11"/>
        <v>4969</v>
      </c>
      <c r="S85" s="34">
        <f t="shared" si="9"/>
        <v>52.06957979670963</v>
      </c>
      <c r="T85" s="33"/>
      <c r="U85" s="33"/>
      <c r="V85" s="52">
        <f t="shared" si="10"/>
        <v>4.283028783080742</v>
      </c>
    </row>
    <row r="86" spans="1:22" s="14" customFormat="1" ht="11.25" customHeight="1">
      <c r="A86" s="13" t="s">
        <v>78</v>
      </c>
      <c r="B86" s="32">
        <v>721</v>
      </c>
      <c r="D86" s="32">
        <v>249</v>
      </c>
      <c r="E86" s="33"/>
      <c r="F86" s="32">
        <v>118</v>
      </c>
      <c r="G86" s="33"/>
      <c r="H86" s="40">
        <f t="shared" si="7"/>
        <v>367</v>
      </c>
      <c r="I86" s="34">
        <f t="shared" si="8"/>
        <v>50.90152565880721</v>
      </c>
      <c r="J86" s="34"/>
      <c r="K86" s="34"/>
      <c r="L86" s="32">
        <v>726</v>
      </c>
      <c r="N86" s="32">
        <v>296</v>
      </c>
      <c r="O86" s="33"/>
      <c r="P86" s="32">
        <v>102</v>
      </c>
      <c r="Q86" s="33"/>
      <c r="R86" s="40">
        <f t="shared" si="11"/>
        <v>398</v>
      </c>
      <c r="S86" s="34">
        <f t="shared" si="9"/>
        <v>54.82093663911846</v>
      </c>
      <c r="T86" s="33"/>
      <c r="U86" s="33"/>
      <c r="V86" s="52">
        <f t="shared" si="10"/>
        <v>7.699987239249075</v>
      </c>
    </row>
    <row r="87" spans="1:22" s="14" customFormat="1" ht="11.25" customHeight="1">
      <c r="A87" s="13" t="s">
        <v>79</v>
      </c>
      <c r="B87" s="32">
        <v>1682</v>
      </c>
      <c r="D87" s="32">
        <v>646</v>
      </c>
      <c r="E87" s="33"/>
      <c r="F87" s="32">
        <v>174</v>
      </c>
      <c r="G87" s="33"/>
      <c r="H87" s="40">
        <f t="shared" si="7"/>
        <v>820</v>
      </c>
      <c r="I87" s="34">
        <f t="shared" si="8"/>
        <v>48.75148632580262</v>
      </c>
      <c r="J87" s="34"/>
      <c r="K87" s="34"/>
      <c r="L87" s="32">
        <v>1646</v>
      </c>
      <c r="N87" s="32">
        <v>798</v>
      </c>
      <c r="O87" s="33"/>
      <c r="P87" s="32">
        <v>162</v>
      </c>
      <c r="Q87" s="33"/>
      <c r="R87" s="40">
        <f t="shared" si="11"/>
        <v>960</v>
      </c>
      <c r="S87" s="34">
        <f t="shared" si="9"/>
        <v>58.3232077764277</v>
      </c>
      <c r="T87" s="33"/>
      <c r="U87" s="33"/>
      <c r="V87" s="52">
        <f t="shared" si="10"/>
        <v>19.63370180481877</v>
      </c>
    </row>
    <row r="88" spans="1:22" s="14" customFormat="1" ht="11.25" customHeight="1">
      <c r="A88" s="13" t="s">
        <v>80</v>
      </c>
      <c r="B88" s="32">
        <v>7582</v>
      </c>
      <c r="D88" s="32">
        <v>2061</v>
      </c>
      <c r="E88" s="33"/>
      <c r="F88" s="32">
        <v>642</v>
      </c>
      <c r="G88" s="33"/>
      <c r="H88" s="40">
        <f t="shared" si="7"/>
        <v>2703</v>
      </c>
      <c r="I88" s="34">
        <f t="shared" si="8"/>
        <v>35.65022421524663</v>
      </c>
      <c r="J88" s="34"/>
      <c r="K88" s="34"/>
      <c r="L88" s="32">
        <v>7813</v>
      </c>
      <c r="N88" s="32">
        <v>2329</v>
      </c>
      <c r="O88" s="33"/>
      <c r="P88" s="32">
        <v>526</v>
      </c>
      <c r="Q88" s="33"/>
      <c r="R88" s="40">
        <f t="shared" si="11"/>
        <v>2855</v>
      </c>
      <c r="S88" s="34">
        <f t="shared" si="9"/>
        <v>36.54166133367465</v>
      </c>
      <c r="T88" s="33"/>
      <c r="U88" s="33"/>
      <c r="V88" s="52">
        <f t="shared" si="10"/>
        <v>2.5005091498043712</v>
      </c>
    </row>
    <row r="89" spans="1:22" s="14" customFormat="1" ht="11.25" customHeight="1">
      <c r="A89" s="13" t="s">
        <v>81</v>
      </c>
      <c r="B89" s="32">
        <v>798</v>
      </c>
      <c r="D89" s="32">
        <v>196</v>
      </c>
      <c r="E89" s="33"/>
      <c r="F89" s="32">
        <v>138</v>
      </c>
      <c r="G89" s="33"/>
      <c r="H89" s="40">
        <f t="shared" si="7"/>
        <v>334</v>
      </c>
      <c r="I89" s="34">
        <f t="shared" si="8"/>
        <v>41.854636591478695</v>
      </c>
      <c r="J89" s="34"/>
      <c r="K89" s="34"/>
      <c r="L89" s="32">
        <v>809</v>
      </c>
      <c r="N89" s="32">
        <v>307</v>
      </c>
      <c r="O89" s="33"/>
      <c r="P89" s="32">
        <v>85</v>
      </c>
      <c r="Q89" s="33"/>
      <c r="R89" s="40">
        <f t="shared" si="11"/>
        <v>392</v>
      </c>
      <c r="S89" s="34">
        <f t="shared" si="9"/>
        <v>48.4548825710754</v>
      </c>
      <c r="T89" s="33"/>
      <c r="U89" s="33"/>
      <c r="V89" s="52">
        <f t="shared" si="10"/>
        <v>15.769449975204108</v>
      </c>
    </row>
    <row r="90" spans="1:22" s="14" customFormat="1" ht="11.25" customHeight="1">
      <c r="A90" s="13" t="s">
        <v>82</v>
      </c>
      <c r="B90" s="32">
        <v>519</v>
      </c>
      <c r="D90" s="32">
        <v>145</v>
      </c>
      <c r="E90" s="33"/>
      <c r="F90" s="32">
        <v>49</v>
      </c>
      <c r="G90" s="33"/>
      <c r="H90" s="40">
        <f t="shared" si="7"/>
        <v>194</v>
      </c>
      <c r="I90" s="34">
        <f t="shared" si="8"/>
        <v>37.37957610789981</v>
      </c>
      <c r="J90" s="34"/>
      <c r="K90" s="34"/>
      <c r="L90" s="32">
        <v>529</v>
      </c>
      <c r="N90" s="32">
        <v>181</v>
      </c>
      <c r="O90" s="33"/>
      <c r="P90" s="32">
        <v>40</v>
      </c>
      <c r="Q90" s="33"/>
      <c r="R90" s="40">
        <f t="shared" si="11"/>
        <v>221</v>
      </c>
      <c r="S90" s="34">
        <f t="shared" si="9"/>
        <v>41.77693761814745</v>
      </c>
      <c r="T90" s="33"/>
      <c r="U90" s="33"/>
      <c r="V90" s="52">
        <f t="shared" si="10"/>
        <v>11.764075380507865</v>
      </c>
    </row>
    <row r="91" spans="1:22" s="14" customFormat="1" ht="11.25" customHeight="1">
      <c r="A91" s="13" t="s">
        <v>83</v>
      </c>
      <c r="B91" s="32">
        <v>1056</v>
      </c>
      <c r="D91" s="32">
        <v>418</v>
      </c>
      <c r="E91" s="33"/>
      <c r="F91" s="32">
        <v>169</v>
      </c>
      <c r="G91" s="33"/>
      <c r="H91" s="40">
        <f t="shared" si="7"/>
        <v>587</v>
      </c>
      <c r="I91" s="34">
        <f t="shared" si="8"/>
        <v>55.58712121212122</v>
      </c>
      <c r="J91" s="34"/>
      <c r="K91" s="34"/>
      <c r="L91" s="32">
        <v>1010</v>
      </c>
      <c r="N91" s="32">
        <v>475</v>
      </c>
      <c r="O91" s="33"/>
      <c r="P91" s="32">
        <v>106</v>
      </c>
      <c r="Q91" s="33"/>
      <c r="R91" s="40">
        <f t="shared" si="11"/>
        <v>581</v>
      </c>
      <c r="S91" s="34">
        <f t="shared" si="9"/>
        <v>57.52475247524752</v>
      </c>
      <c r="T91" s="33"/>
      <c r="U91" s="33"/>
      <c r="V91" s="52">
        <f t="shared" si="10"/>
        <v>3.485755730598589</v>
      </c>
    </row>
    <row r="92" spans="1:22" s="14" customFormat="1" ht="11.25" customHeight="1">
      <c r="A92" s="13" t="s">
        <v>84</v>
      </c>
      <c r="B92" s="32">
        <v>8506</v>
      </c>
      <c r="D92" s="32">
        <v>3311</v>
      </c>
      <c r="E92" s="33"/>
      <c r="F92" s="32">
        <v>1133</v>
      </c>
      <c r="G92" s="33"/>
      <c r="H92" s="40">
        <f t="shared" si="7"/>
        <v>4444</v>
      </c>
      <c r="I92" s="34">
        <f t="shared" si="8"/>
        <v>52.24547378321185</v>
      </c>
      <c r="J92" s="34"/>
      <c r="K92" s="34"/>
      <c r="L92" s="32">
        <v>8492</v>
      </c>
      <c r="N92" s="32">
        <v>3876</v>
      </c>
      <c r="O92" s="33"/>
      <c r="P92" s="32">
        <v>775</v>
      </c>
      <c r="Q92" s="33"/>
      <c r="R92" s="40">
        <f t="shared" si="11"/>
        <v>4651</v>
      </c>
      <c r="S92" s="34">
        <f t="shared" si="9"/>
        <v>54.769194536033915</v>
      </c>
      <c r="T92" s="33"/>
      <c r="U92" s="33"/>
      <c r="V92" s="52">
        <f t="shared" si="10"/>
        <v>4.830506013389849</v>
      </c>
    </row>
    <row r="93" spans="1:22" s="14" customFormat="1" ht="11.25" customHeight="1">
      <c r="A93" s="13" t="s">
        <v>85</v>
      </c>
      <c r="B93" s="32">
        <v>972</v>
      </c>
      <c r="D93" s="32">
        <v>299</v>
      </c>
      <c r="E93" s="33"/>
      <c r="F93" s="32">
        <v>74</v>
      </c>
      <c r="G93" s="33"/>
      <c r="H93" s="40">
        <f t="shared" si="7"/>
        <v>373</v>
      </c>
      <c r="I93" s="34">
        <f t="shared" si="8"/>
        <v>38.37448559670782</v>
      </c>
      <c r="J93" s="34"/>
      <c r="K93" s="34"/>
      <c r="L93" s="32">
        <v>961</v>
      </c>
      <c r="N93" s="32">
        <v>358</v>
      </c>
      <c r="O93" s="33"/>
      <c r="P93" s="32">
        <v>111</v>
      </c>
      <c r="Q93" s="33"/>
      <c r="R93" s="40">
        <f t="shared" si="11"/>
        <v>469</v>
      </c>
      <c r="S93" s="34">
        <f t="shared" si="9"/>
        <v>48.80332986472424</v>
      </c>
      <c r="T93" s="33"/>
      <c r="U93" s="33"/>
      <c r="V93" s="52">
        <f t="shared" si="10"/>
        <v>27.17650570646638</v>
      </c>
    </row>
    <row r="94" spans="1:22" s="14" customFormat="1" ht="11.25" customHeight="1">
      <c r="A94" s="13" t="s">
        <v>86</v>
      </c>
      <c r="B94" s="32">
        <v>91327</v>
      </c>
      <c r="D94" s="32">
        <v>38900</v>
      </c>
      <c r="E94" s="33"/>
      <c r="F94" s="32">
        <v>8597</v>
      </c>
      <c r="G94" s="33"/>
      <c r="H94" s="40">
        <f t="shared" si="7"/>
        <v>47497</v>
      </c>
      <c r="I94" s="34">
        <f t="shared" si="8"/>
        <v>52.00762096641738</v>
      </c>
      <c r="J94" s="34"/>
      <c r="K94" s="34"/>
      <c r="L94" s="32">
        <v>91641</v>
      </c>
      <c r="N94" s="32">
        <v>45933</v>
      </c>
      <c r="O94" s="33"/>
      <c r="P94" s="32">
        <v>6594</v>
      </c>
      <c r="Q94" s="33"/>
      <c r="R94" s="40">
        <f t="shared" si="11"/>
        <v>52527</v>
      </c>
      <c r="S94" s="34">
        <f t="shared" si="9"/>
        <v>57.31823092284022</v>
      </c>
      <c r="T94" s="33"/>
      <c r="U94" s="33"/>
      <c r="V94" s="52">
        <f t="shared" si="10"/>
        <v>10.211214929158244</v>
      </c>
    </row>
    <row r="95" spans="1:22" s="14" customFormat="1" ht="11.25" customHeight="1">
      <c r="A95" s="13" t="s">
        <v>87</v>
      </c>
      <c r="B95" s="32">
        <v>5098</v>
      </c>
      <c r="D95" s="32">
        <v>3055</v>
      </c>
      <c r="E95" s="33"/>
      <c r="F95" s="32">
        <v>724</v>
      </c>
      <c r="G95" s="33"/>
      <c r="H95" s="40">
        <f t="shared" si="7"/>
        <v>3779</v>
      </c>
      <c r="I95" s="34">
        <f t="shared" si="8"/>
        <v>74.12710867006669</v>
      </c>
      <c r="J95" s="34"/>
      <c r="K95" s="34"/>
      <c r="L95" s="32">
        <v>5086</v>
      </c>
      <c r="N95" s="32">
        <v>3497</v>
      </c>
      <c r="O95" s="33"/>
      <c r="P95" s="32">
        <v>649</v>
      </c>
      <c r="Q95" s="33"/>
      <c r="R95" s="40">
        <f t="shared" si="11"/>
        <v>4146</v>
      </c>
      <c r="S95" s="34">
        <f t="shared" si="9"/>
        <v>81.5178922532442</v>
      </c>
      <c r="T95" s="33"/>
      <c r="U95" s="33"/>
      <c r="V95" s="52">
        <f t="shared" si="10"/>
        <v>9.970419345604377</v>
      </c>
    </row>
    <row r="96" spans="1:22" s="14" customFormat="1" ht="11.25" customHeight="1">
      <c r="A96" s="13" t="s">
        <v>88</v>
      </c>
      <c r="B96" s="32">
        <v>29049</v>
      </c>
      <c r="D96" s="32">
        <v>10316</v>
      </c>
      <c r="E96" s="33"/>
      <c r="F96" s="32">
        <v>3032</v>
      </c>
      <c r="G96" s="33"/>
      <c r="H96" s="40">
        <f t="shared" si="7"/>
        <v>13348</v>
      </c>
      <c r="I96" s="34">
        <f t="shared" si="8"/>
        <v>45.94994664188096</v>
      </c>
      <c r="J96" s="34"/>
      <c r="K96" s="34"/>
      <c r="L96" s="32">
        <v>29192</v>
      </c>
      <c r="N96" s="32">
        <v>13513</v>
      </c>
      <c r="O96" s="33"/>
      <c r="P96" s="32">
        <v>1915</v>
      </c>
      <c r="Q96" s="33"/>
      <c r="R96" s="40">
        <f t="shared" si="11"/>
        <v>15428</v>
      </c>
      <c r="S96" s="34">
        <f t="shared" si="9"/>
        <v>52.8500959166895</v>
      </c>
      <c r="T96" s="33"/>
      <c r="U96" s="33"/>
      <c r="V96" s="52">
        <f t="shared" si="10"/>
        <v>15.016664390463971</v>
      </c>
    </row>
    <row r="97" spans="1:22" s="14" customFormat="1" ht="11.25" customHeight="1">
      <c r="A97" s="13" t="s">
        <v>89</v>
      </c>
      <c r="B97" s="32">
        <v>405</v>
      </c>
      <c r="D97" s="32">
        <v>98</v>
      </c>
      <c r="E97" s="33"/>
      <c r="F97" s="32">
        <v>37</v>
      </c>
      <c r="G97" s="33"/>
      <c r="H97" s="40">
        <f t="shared" si="7"/>
        <v>135</v>
      </c>
      <c r="I97" s="34">
        <f t="shared" si="8"/>
        <v>33.33333333333333</v>
      </c>
      <c r="J97" s="34"/>
      <c r="K97" s="34"/>
      <c r="L97" s="32">
        <v>415</v>
      </c>
      <c r="N97" s="32">
        <v>106</v>
      </c>
      <c r="O97" s="33"/>
      <c r="P97" s="32">
        <v>38</v>
      </c>
      <c r="Q97" s="33"/>
      <c r="R97" s="40">
        <f t="shared" si="11"/>
        <v>144</v>
      </c>
      <c r="S97" s="34">
        <f t="shared" si="9"/>
        <v>34.69879518072289</v>
      </c>
      <c r="T97" s="33"/>
      <c r="U97" s="33"/>
      <c r="V97" s="52">
        <f t="shared" si="10"/>
        <v>4.096385542168684</v>
      </c>
    </row>
    <row r="98" spans="1:22" s="14" customFormat="1" ht="11.25" customHeight="1">
      <c r="A98" s="13" t="s">
        <v>90</v>
      </c>
      <c r="B98" s="32">
        <v>904</v>
      </c>
      <c r="D98" s="32">
        <v>308</v>
      </c>
      <c r="E98" s="33"/>
      <c r="F98" s="32">
        <v>96</v>
      </c>
      <c r="G98" s="33"/>
      <c r="H98" s="40">
        <f t="shared" si="7"/>
        <v>404</v>
      </c>
      <c r="I98" s="34">
        <f t="shared" si="8"/>
        <v>44.690265486725664</v>
      </c>
      <c r="J98" s="34"/>
      <c r="K98" s="34"/>
      <c r="L98" s="32">
        <v>931</v>
      </c>
      <c r="N98" s="32">
        <v>392</v>
      </c>
      <c r="O98" s="33"/>
      <c r="P98" s="32">
        <v>73</v>
      </c>
      <c r="Q98" s="33"/>
      <c r="R98" s="40">
        <f t="shared" si="11"/>
        <v>465</v>
      </c>
      <c r="S98" s="34">
        <f t="shared" si="9"/>
        <v>49.94629430719657</v>
      </c>
      <c r="T98" s="33"/>
      <c r="U98" s="33"/>
      <c r="V98" s="52">
        <f t="shared" si="10"/>
        <v>11.761014984420038</v>
      </c>
    </row>
    <row r="99" spans="1:22" s="14" customFormat="1" ht="11.25" customHeight="1">
      <c r="A99" s="13" t="s">
        <v>91</v>
      </c>
      <c r="B99" s="32">
        <v>561</v>
      </c>
      <c r="D99" s="32">
        <v>160</v>
      </c>
      <c r="E99" s="33"/>
      <c r="F99" s="32">
        <v>78</v>
      </c>
      <c r="G99" s="33"/>
      <c r="H99" s="40">
        <f t="shared" si="7"/>
        <v>238</v>
      </c>
      <c r="I99" s="34">
        <f t="shared" si="8"/>
        <v>42.42424242424242</v>
      </c>
      <c r="J99" s="34"/>
      <c r="K99" s="34"/>
      <c r="L99" s="32">
        <v>565</v>
      </c>
      <c r="N99" s="32">
        <v>221</v>
      </c>
      <c r="O99" s="33"/>
      <c r="P99" s="32">
        <v>55</v>
      </c>
      <c r="Q99" s="33"/>
      <c r="R99" s="40">
        <f t="shared" si="11"/>
        <v>276</v>
      </c>
      <c r="S99" s="34">
        <f t="shared" si="9"/>
        <v>48.849557522123895</v>
      </c>
      <c r="T99" s="33"/>
      <c r="U99" s="33"/>
      <c r="V99" s="52">
        <f t="shared" si="10"/>
        <v>15.145385587863473</v>
      </c>
    </row>
    <row r="100" spans="1:22" s="14" customFormat="1" ht="11.25" customHeight="1">
      <c r="A100" s="13" t="s">
        <v>92</v>
      </c>
      <c r="B100" s="32">
        <v>778</v>
      </c>
      <c r="D100" s="32">
        <v>289</v>
      </c>
      <c r="E100" s="33"/>
      <c r="F100" s="32">
        <v>120</v>
      </c>
      <c r="G100" s="33"/>
      <c r="H100" s="40">
        <f t="shared" si="7"/>
        <v>409</v>
      </c>
      <c r="I100" s="34">
        <f t="shared" si="8"/>
        <v>52.5706940874036</v>
      </c>
      <c r="J100" s="34"/>
      <c r="K100" s="34"/>
      <c r="L100" s="32">
        <v>780</v>
      </c>
      <c r="N100" s="32">
        <v>363</v>
      </c>
      <c r="O100" s="33"/>
      <c r="P100" s="32">
        <v>83</v>
      </c>
      <c r="Q100" s="33"/>
      <c r="R100" s="40">
        <f t="shared" si="11"/>
        <v>446</v>
      </c>
      <c r="S100" s="34">
        <f t="shared" si="9"/>
        <v>57.179487179487175</v>
      </c>
      <c r="T100" s="33"/>
      <c r="U100" s="33"/>
      <c r="V100" s="52">
        <f t="shared" si="10"/>
        <v>8.766848473449926</v>
      </c>
    </row>
    <row r="101" spans="1:22" s="14" customFormat="1" ht="11.25" customHeight="1">
      <c r="A101" s="13" t="s">
        <v>93</v>
      </c>
      <c r="B101" s="32">
        <v>414</v>
      </c>
      <c r="D101" s="32">
        <v>139</v>
      </c>
      <c r="E101" s="33"/>
      <c r="F101" s="32">
        <v>89</v>
      </c>
      <c r="G101" s="33"/>
      <c r="H101" s="40">
        <f t="shared" si="7"/>
        <v>228</v>
      </c>
      <c r="I101" s="34">
        <f t="shared" si="8"/>
        <v>55.072463768115945</v>
      </c>
      <c r="J101" s="34"/>
      <c r="K101" s="34"/>
      <c r="L101" s="32">
        <v>410</v>
      </c>
      <c r="N101" s="32">
        <v>199</v>
      </c>
      <c r="O101" s="33"/>
      <c r="P101" s="32">
        <v>45</v>
      </c>
      <c r="Q101" s="33"/>
      <c r="R101" s="40">
        <f t="shared" si="11"/>
        <v>244</v>
      </c>
      <c r="S101" s="34">
        <f t="shared" si="9"/>
        <v>59.512195121951216</v>
      </c>
      <c r="T101" s="33"/>
      <c r="U101" s="33"/>
      <c r="V101" s="52">
        <f t="shared" si="10"/>
        <v>8.061617458279832</v>
      </c>
    </row>
    <row r="102" spans="1:22" s="14" customFormat="1" ht="11.25" customHeight="1">
      <c r="A102" s="13" t="s">
        <v>94</v>
      </c>
      <c r="B102" s="32">
        <v>1161</v>
      </c>
      <c r="D102" s="32">
        <v>493</v>
      </c>
      <c r="E102" s="33"/>
      <c r="F102" s="32">
        <v>160</v>
      </c>
      <c r="G102" s="33"/>
      <c r="H102" s="40">
        <f t="shared" si="7"/>
        <v>653</v>
      </c>
      <c r="I102" s="34">
        <f t="shared" si="8"/>
        <v>56.24461670973299</v>
      </c>
      <c r="J102" s="34"/>
      <c r="K102" s="34"/>
      <c r="L102" s="32">
        <v>1157</v>
      </c>
      <c r="N102" s="32">
        <v>590</v>
      </c>
      <c r="O102" s="33"/>
      <c r="P102" s="32">
        <v>108</v>
      </c>
      <c r="Q102" s="33"/>
      <c r="R102" s="40">
        <f t="shared" si="11"/>
        <v>698</v>
      </c>
      <c r="S102" s="34">
        <f t="shared" si="9"/>
        <v>60.328435609334484</v>
      </c>
      <c r="T102" s="33"/>
      <c r="U102" s="33"/>
      <c r="V102" s="52">
        <f t="shared" si="10"/>
        <v>7.260817369735586</v>
      </c>
    </row>
    <row r="103" spans="1:22" s="14" customFormat="1" ht="11.25" customHeight="1">
      <c r="A103" s="13" t="s">
        <v>95</v>
      </c>
      <c r="B103" s="32">
        <v>3763</v>
      </c>
      <c r="D103" s="32">
        <v>1077</v>
      </c>
      <c r="E103" s="33"/>
      <c r="F103" s="32">
        <v>413</v>
      </c>
      <c r="G103" s="33"/>
      <c r="H103" s="40">
        <f t="shared" si="7"/>
        <v>1490</v>
      </c>
      <c r="I103" s="34">
        <f t="shared" si="8"/>
        <v>39.596066967844806</v>
      </c>
      <c r="J103" s="34"/>
      <c r="K103" s="34"/>
      <c r="L103" s="32">
        <v>3763</v>
      </c>
      <c r="N103" s="32">
        <v>1540</v>
      </c>
      <c r="O103" s="33"/>
      <c r="P103" s="32">
        <v>267</v>
      </c>
      <c r="Q103" s="33"/>
      <c r="R103" s="40">
        <f t="shared" si="11"/>
        <v>1807</v>
      </c>
      <c r="S103" s="34">
        <f t="shared" si="9"/>
        <v>48.02019665160776</v>
      </c>
      <c r="T103" s="33"/>
      <c r="U103" s="33"/>
      <c r="V103" s="52">
        <f t="shared" si="10"/>
        <v>21.275167785234903</v>
      </c>
    </row>
    <row r="104" spans="1:22" s="14" customFormat="1" ht="11.25" customHeight="1">
      <c r="A104" s="13" t="s">
        <v>96</v>
      </c>
      <c r="B104" s="32">
        <v>1334</v>
      </c>
      <c r="D104" s="32">
        <v>369</v>
      </c>
      <c r="E104" s="33"/>
      <c r="F104" s="32">
        <v>147</v>
      </c>
      <c r="G104" s="33"/>
      <c r="H104" s="40">
        <f t="shared" si="7"/>
        <v>516</v>
      </c>
      <c r="I104" s="34">
        <f t="shared" si="8"/>
        <v>38.68065967016492</v>
      </c>
      <c r="J104" s="34"/>
      <c r="K104" s="34"/>
      <c r="L104" s="32">
        <v>1320</v>
      </c>
      <c r="N104" s="32">
        <v>455</v>
      </c>
      <c r="O104" s="33"/>
      <c r="P104" s="32">
        <v>82</v>
      </c>
      <c r="Q104" s="33"/>
      <c r="R104" s="40">
        <f t="shared" si="11"/>
        <v>537</v>
      </c>
      <c r="S104" s="34">
        <f aca="true" t="shared" si="12" ref="S104:S113">(R104/L104)*100</f>
        <v>40.68181818181818</v>
      </c>
      <c r="T104" s="33"/>
      <c r="U104" s="33"/>
      <c r="V104" s="52">
        <f aca="true" t="shared" si="13" ref="V104:V113">((S104-I104)/I104)*100</f>
        <v>5.173537702607455</v>
      </c>
    </row>
    <row r="105" spans="1:22" s="14" customFormat="1" ht="11.25" customHeight="1">
      <c r="A105" s="13" t="s">
        <v>97</v>
      </c>
      <c r="B105" s="32">
        <v>374</v>
      </c>
      <c r="D105" s="32">
        <v>82</v>
      </c>
      <c r="E105" s="33"/>
      <c r="F105" s="32">
        <v>38</v>
      </c>
      <c r="G105" s="33"/>
      <c r="H105" s="40">
        <f t="shared" si="7"/>
        <v>120</v>
      </c>
      <c r="I105" s="34">
        <f t="shared" si="8"/>
        <v>32.0855614973262</v>
      </c>
      <c r="J105" s="34"/>
      <c r="K105" s="34"/>
      <c r="L105" s="32">
        <v>377</v>
      </c>
      <c r="N105" s="32">
        <v>124</v>
      </c>
      <c r="O105" s="33"/>
      <c r="P105" s="32">
        <v>11</v>
      </c>
      <c r="Q105" s="33"/>
      <c r="R105" s="40">
        <f t="shared" si="11"/>
        <v>135</v>
      </c>
      <c r="S105" s="34">
        <f t="shared" si="12"/>
        <v>35.80901856763926</v>
      </c>
      <c r="T105" s="33"/>
      <c r="U105" s="33"/>
      <c r="V105" s="52">
        <f t="shared" si="13"/>
        <v>11.604774535809014</v>
      </c>
    </row>
    <row r="106" spans="1:22" s="14" customFormat="1" ht="11.25" customHeight="1">
      <c r="A106" s="13" t="s">
        <v>98</v>
      </c>
      <c r="B106" s="32">
        <v>978</v>
      </c>
      <c r="D106" s="32">
        <v>157</v>
      </c>
      <c r="E106" s="33"/>
      <c r="F106" s="32">
        <v>73</v>
      </c>
      <c r="G106" s="33"/>
      <c r="H106" s="40">
        <f t="shared" si="7"/>
        <v>230</v>
      </c>
      <c r="I106" s="34">
        <f t="shared" si="8"/>
        <v>23.517382413087933</v>
      </c>
      <c r="J106" s="34"/>
      <c r="K106" s="34"/>
      <c r="L106" s="32">
        <v>984</v>
      </c>
      <c r="N106" s="32">
        <v>268</v>
      </c>
      <c r="O106" s="33"/>
      <c r="P106" s="32">
        <v>72</v>
      </c>
      <c r="Q106" s="33"/>
      <c r="R106" s="40">
        <f t="shared" si="11"/>
        <v>340</v>
      </c>
      <c r="S106" s="34">
        <f t="shared" si="12"/>
        <v>34.552845528455286</v>
      </c>
      <c r="T106" s="33"/>
      <c r="U106" s="33"/>
      <c r="V106" s="52">
        <f t="shared" si="13"/>
        <v>46.92470837751858</v>
      </c>
    </row>
    <row r="107" spans="1:22" s="14" customFormat="1" ht="11.25" customHeight="1">
      <c r="A107" s="13" t="s">
        <v>99</v>
      </c>
      <c r="B107" s="32">
        <v>288</v>
      </c>
      <c r="D107" s="32">
        <v>63</v>
      </c>
      <c r="E107" s="33"/>
      <c r="F107" s="32">
        <v>26</v>
      </c>
      <c r="G107" s="33"/>
      <c r="H107" s="40">
        <f t="shared" si="7"/>
        <v>89</v>
      </c>
      <c r="I107" s="34">
        <f t="shared" si="8"/>
        <v>30.90277777777778</v>
      </c>
      <c r="J107" s="34"/>
      <c r="K107" s="34"/>
      <c r="L107" s="32">
        <v>292</v>
      </c>
      <c r="N107" s="32">
        <v>78</v>
      </c>
      <c r="O107" s="33"/>
      <c r="P107" s="32">
        <v>25</v>
      </c>
      <c r="Q107" s="33"/>
      <c r="R107" s="40">
        <f t="shared" si="11"/>
        <v>103</v>
      </c>
      <c r="S107" s="34">
        <f t="shared" si="12"/>
        <v>35.273972602739725</v>
      </c>
      <c r="T107" s="33"/>
      <c r="U107" s="33"/>
      <c r="V107" s="52">
        <f t="shared" si="13"/>
        <v>14.14498999538248</v>
      </c>
    </row>
    <row r="108" spans="1:22" s="14" customFormat="1" ht="11.25" customHeight="1">
      <c r="A108" s="13" t="s">
        <v>100</v>
      </c>
      <c r="B108" s="32">
        <v>1239</v>
      </c>
      <c r="D108" s="32">
        <v>296</v>
      </c>
      <c r="E108" s="33"/>
      <c r="F108" s="32">
        <v>146</v>
      </c>
      <c r="G108" s="33"/>
      <c r="H108" s="40">
        <f t="shared" si="7"/>
        <v>442</v>
      </c>
      <c r="I108" s="34">
        <f t="shared" si="8"/>
        <v>35.67393058918483</v>
      </c>
      <c r="J108" s="34"/>
      <c r="K108" s="34"/>
      <c r="L108" s="32">
        <v>1302</v>
      </c>
      <c r="N108" s="32">
        <v>339</v>
      </c>
      <c r="O108" s="33"/>
      <c r="P108" s="32">
        <v>136</v>
      </c>
      <c r="Q108" s="33"/>
      <c r="R108" s="40">
        <f t="shared" si="11"/>
        <v>475</v>
      </c>
      <c r="S108" s="34">
        <f t="shared" si="12"/>
        <v>36.48233486943164</v>
      </c>
      <c r="T108" s="33"/>
      <c r="U108" s="33"/>
      <c r="V108" s="52">
        <f t="shared" si="13"/>
        <v>2.2660925412348414</v>
      </c>
    </row>
    <row r="109" spans="1:22" s="14" customFormat="1" ht="11.25" customHeight="1">
      <c r="A109" s="13" t="s">
        <v>101</v>
      </c>
      <c r="B109" s="32">
        <v>379</v>
      </c>
      <c r="D109" s="32">
        <v>127</v>
      </c>
      <c r="E109" s="33"/>
      <c r="F109" s="32">
        <v>30</v>
      </c>
      <c r="G109" s="33"/>
      <c r="H109" s="40">
        <f t="shared" si="7"/>
        <v>157</v>
      </c>
      <c r="I109" s="34">
        <f t="shared" si="8"/>
        <v>41.42480211081794</v>
      </c>
      <c r="J109" s="34"/>
      <c r="K109" s="34"/>
      <c r="L109" s="32">
        <v>382</v>
      </c>
      <c r="N109" s="32">
        <v>144</v>
      </c>
      <c r="O109" s="33"/>
      <c r="P109" s="32">
        <v>65</v>
      </c>
      <c r="Q109" s="33"/>
      <c r="R109" s="40">
        <f t="shared" si="11"/>
        <v>209</v>
      </c>
      <c r="S109" s="34">
        <f t="shared" si="12"/>
        <v>54.712041884816756</v>
      </c>
      <c r="T109" s="33"/>
      <c r="U109" s="33"/>
      <c r="V109" s="52">
        <f t="shared" si="13"/>
        <v>32.075566078634075</v>
      </c>
    </row>
    <row r="110" spans="1:22" s="14" customFormat="1" ht="11.25" customHeight="1">
      <c r="A110" s="13" t="s">
        <v>102</v>
      </c>
      <c r="B110" s="32">
        <v>1548</v>
      </c>
      <c r="D110" s="32">
        <v>599</v>
      </c>
      <c r="E110" s="33"/>
      <c r="F110" s="32">
        <v>205</v>
      </c>
      <c r="G110" s="33"/>
      <c r="H110" s="40">
        <f t="shared" si="7"/>
        <v>804</v>
      </c>
      <c r="I110" s="34">
        <f t="shared" si="8"/>
        <v>51.93798449612403</v>
      </c>
      <c r="J110" s="34"/>
      <c r="K110" s="34"/>
      <c r="L110" s="32">
        <v>1550</v>
      </c>
      <c r="N110" s="32">
        <v>827</v>
      </c>
      <c r="O110" s="33"/>
      <c r="P110" s="32">
        <v>131</v>
      </c>
      <c r="Q110" s="33"/>
      <c r="R110" s="40">
        <f t="shared" si="11"/>
        <v>958</v>
      </c>
      <c r="S110" s="34">
        <f t="shared" si="12"/>
        <v>61.806451612903224</v>
      </c>
      <c r="T110" s="33"/>
      <c r="U110" s="33"/>
      <c r="V110" s="52">
        <f t="shared" si="13"/>
        <v>19.00048146364949</v>
      </c>
    </row>
    <row r="111" spans="1:22" s="14" customFormat="1" ht="11.25" customHeight="1">
      <c r="A111" s="13" t="s">
        <v>103</v>
      </c>
      <c r="B111" s="32">
        <v>400</v>
      </c>
      <c r="D111" s="32">
        <v>157</v>
      </c>
      <c r="E111" s="33"/>
      <c r="F111" s="32">
        <v>57</v>
      </c>
      <c r="G111" s="33"/>
      <c r="H111" s="40">
        <f t="shared" si="7"/>
        <v>214</v>
      </c>
      <c r="I111" s="34">
        <f t="shared" si="8"/>
        <v>53.5</v>
      </c>
      <c r="J111" s="34"/>
      <c r="K111" s="34"/>
      <c r="L111" s="32">
        <v>403</v>
      </c>
      <c r="N111" s="32">
        <v>190</v>
      </c>
      <c r="O111" s="33"/>
      <c r="P111" s="32">
        <v>27</v>
      </c>
      <c r="Q111" s="33"/>
      <c r="R111" s="40">
        <f t="shared" si="11"/>
        <v>217</v>
      </c>
      <c r="S111" s="34">
        <f t="shared" si="12"/>
        <v>53.84615384615385</v>
      </c>
      <c r="T111" s="33"/>
      <c r="U111" s="33"/>
      <c r="V111" s="52">
        <f t="shared" si="13"/>
        <v>0.6470165348670032</v>
      </c>
    </row>
    <row r="112" spans="1:22" s="14" customFormat="1" ht="11.25" customHeight="1">
      <c r="A112" s="13" t="s">
        <v>104</v>
      </c>
      <c r="B112" s="32">
        <v>31708</v>
      </c>
      <c r="D112" s="32">
        <v>19061</v>
      </c>
      <c r="E112" s="33"/>
      <c r="F112" s="32">
        <v>3486</v>
      </c>
      <c r="G112" s="33"/>
      <c r="H112" s="40">
        <f t="shared" si="7"/>
        <v>22547</v>
      </c>
      <c r="I112" s="34">
        <f t="shared" si="8"/>
        <v>71.10823766872714</v>
      </c>
      <c r="J112" s="34"/>
      <c r="K112" s="34"/>
      <c r="L112" s="32">
        <v>33460</v>
      </c>
      <c r="N112" s="32">
        <v>21711</v>
      </c>
      <c r="O112" s="33"/>
      <c r="P112" s="32">
        <v>2949</v>
      </c>
      <c r="Q112" s="33"/>
      <c r="R112" s="40">
        <f t="shared" si="11"/>
        <v>24660</v>
      </c>
      <c r="S112" s="34">
        <f t="shared" si="12"/>
        <v>73.69994022713688</v>
      </c>
      <c r="T112" s="33"/>
      <c r="U112" s="33"/>
      <c r="V112" s="52">
        <f t="shared" si="13"/>
        <v>3.6447289981840556</v>
      </c>
    </row>
    <row r="113" spans="1:22" s="14" customFormat="1" ht="11.25" customHeight="1">
      <c r="A113" s="36" t="s">
        <v>113</v>
      </c>
      <c r="B113" s="37">
        <f>SUM(B8:B112)</f>
        <v>506371</v>
      </c>
      <c r="C113" s="37"/>
      <c r="D113" s="37">
        <f>SUM(D8:D112)</f>
        <v>164975</v>
      </c>
      <c r="E113" s="37"/>
      <c r="F113" s="37">
        <f>SUM(F8:F112)</f>
        <v>47298</v>
      </c>
      <c r="G113" s="37"/>
      <c r="H113" s="41">
        <f>SUM(H8:H112)</f>
        <v>212273</v>
      </c>
      <c r="I113" s="38">
        <f t="shared" si="8"/>
        <v>41.92044963080429</v>
      </c>
      <c r="J113" s="34"/>
      <c r="K113" s="34"/>
      <c r="L113" s="37">
        <f>SUM(L8:L112)</f>
        <v>510771</v>
      </c>
      <c r="M113" s="37"/>
      <c r="N113" s="37">
        <f>SUM(N8:N112)</f>
        <v>202779</v>
      </c>
      <c r="O113" s="37"/>
      <c r="P113" s="37">
        <f>SUM(P8:P112)</f>
        <v>36648</v>
      </c>
      <c r="Q113" s="37"/>
      <c r="R113" s="41">
        <f>SUM(R8:R112)</f>
        <v>239427</v>
      </c>
      <c r="S113" s="38">
        <f t="shared" si="12"/>
        <v>46.875605701968205</v>
      </c>
      <c r="T113" s="33" t="s">
        <v>105</v>
      </c>
      <c r="U113" s="33"/>
      <c r="V113" s="53">
        <f t="shared" si="13"/>
        <v>11.820379110444295</v>
      </c>
    </row>
    <row r="114" spans="1:19" ht="3" customHeight="1">
      <c r="A114" s="10"/>
      <c r="B114" s="21"/>
      <c r="C114" s="16"/>
      <c r="D114" s="21"/>
      <c r="E114" s="16"/>
      <c r="F114" s="21"/>
      <c r="G114" s="16"/>
      <c r="H114" s="21"/>
      <c r="I114" s="27"/>
      <c r="J114" s="16"/>
      <c r="K114" s="16"/>
      <c r="L114" s="21"/>
      <c r="M114" s="16"/>
      <c r="N114" s="21"/>
      <c r="O114" s="16"/>
      <c r="P114" s="21"/>
      <c r="Q114" s="16"/>
      <c r="R114" s="21"/>
      <c r="S114" s="17"/>
    </row>
    <row r="115" spans="1:22" s="30" customFormat="1" ht="10.5" customHeight="1">
      <c r="A115" s="49" t="s">
        <v>120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</row>
    <row r="116" spans="1:22" s="30" customFormat="1" ht="10.5" customHeight="1">
      <c r="A116" s="51" t="s">
        <v>116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</row>
    <row r="117" spans="1:22" s="30" customFormat="1" ht="10.5" customHeight="1">
      <c r="A117" s="42" t="s">
        <v>112</v>
      </c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31"/>
      <c r="V117" s="31"/>
    </row>
    <row r="118" spans="1:22" s="30" customFormat="1" ht="21.75" customHeight="1">
      <c r="A118" s="42" t="s">
        <v>121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</row>
    <row r="119" ht="9.75" customHeight="1"/>
  </sheetData>
  <sheetProtection/>
  <mergeCells count="17">
    <mergeCell ref="A115:V115"/>
    <mergeCell ref="B6:C6"/>
    <mergeCell ref="D6:E6"/>
    <mergeCell ref="N6:O6"/>
    <mergeCell ref="F6:G6"/>
    <mergeCell ref="A117:T117"/>
    <mergeCell ref="A116:V116"/>
    <mergeCell ref="A118:V118"/>
    <mergeCell ref="A1:V1"/>
    <mergeCell ref="A2:V2"/>
    <mergeCell ref="P6:Q6"/>
    <mergeCell ref="L4:S4"/>
    <mergeCell ref="B4:I4"/>
    <mergeCell ref="S6:T6"/>
    <mergeCell ref="I6:J6"/>
    <mergeCell ref="L6:M6"/>
    <mergeCell ref="U4:V6"/>
  </mergeCells>
  <printOptions horizontalCentered="1"/>
  <pageMargins left="0.8" right="0.8" top="0.8" bottom="0.8" header="0.5" footer="0.5"/>
  <pageSetup horizontalDpi="600" verticalDpi="600" orientation="landscape" r:id="rId2"/>
  <rowBreaks count="2" manualBreakCount="2">
    <brk id="44" max="23" man="1"/>
    <brk id="81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Policy Research Institute (University of Kansas)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 Talley</dc:creator>
  <cp:keywords/>
  <dc:description/>
  <cp:lastModifiedBy>Wedel, Xanthippe</cp:lastModifiedBy>
  <cp:lastPrinted>2022-07-19T12:11:32Z</cp:lastPrinted>
  <dcterms:created xsi:type="dcterms:W3CDTF">2005-03-24T15:37:14Z</dcterms:created>
  <dcterms:modified xsi:type="dcterms:W3CDTF">2023-05-08T18:51:30Z</dcterms:modified>
  <cp:category/>
  <cp:version/>
  <cp:contentType/>
  <cp:contentStatus/>
</cp:coreProperties>
</file>