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cfs.home.ku.edu\IPSR_General\Abstract\abs2022\Working\"/>
    </mc:Choice>
  </mc:AlternateContent>
  <bookViews>
    <workbookView xWindow="0" yWindow="0" windowWidth="21216" windowHeight="7272" activeTab="1"/>
  </bookViews>
  <sheets>
    <sheet name="data" sheetId="1" r:id="rId1"/>
    <sheet name="graph" sheetId="2" r:id="rId2"/>
    <sheet name="rawdata" sheetId="3" r:id="rId3"/>
  </sheets>
  <definedNames>
    <definedName name="_xlnm.Print_Area" localSheetId="1">graph!$B$1:$J$43</definedName>
  </definedNames>
  <calcPr calcId="162913"/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H38" i="2"/>
  <c r="H36" i="2"/>
  <c r="E8" i="1"/>
  <c r="F8" i="1" s="1"/>
  <c r="C7" i="1" l="1"/>
  <c r="C6" i="1"/>
  <c r="C5" i="1"/>
  <c r="C4" i="1"/>
  <c r="C3" i="1"/>
  <c r="B8" i="1" l="1"/>
  <c r="C8" i="1" s="1"/>
  <c r="H17" i="2" l="1"/>
  <c r="H34" i="2" l="1"/>
  <c r="H32" i="2"/>
  <c r="H30" i="2"/>
  <c r="H28" i="2"/>
  <c r="G25" i="2"/>
  <c r="G4" i="2"/>
  <c r="H15" i="2"/>
  <c r="H13" i="2"/>
  <c r="H11" i="2"/>
  <c r="H9" i="2"/>
  <c r="H7" i="2"/>
  <c r="H40" i="2" l="1"/>
  <c r="J34" i="2" s="1"/>
  <c r="H19" i="2"/>
  <c r="J11" i="2" s="1"/>
  <c r="J38" i="2" l="1"/>
  <c r="J32" i="2"/>
  <c r="J36" i="2"/>
  <c r="J30" i="2"/>
  <c r="J28" i="2"/>
  <c r="J13" i="2"/>
  <c r="J9" i="2"/>
  <c r="J7" i="2"/>
  <c r="J17" i="2"/>
  <c r="J15" i="2"/>
</calcChain>
</file>

<file path=xl/sharedStrings.xml><?xml version="1.0" encoding="utf-8"?>
<sst xmlns="http://schemas.openxmlformats.org/spreadsheetml/2006/main" count="290" uniqueCount="62">
  <si>
    <t>Item</t>
  </si>
  <si>
    <t>TOTAL</t>
  </si>
  <si>
    <t>All Others</t>
  </si>
  <si>
    <t>Transportation Equipment</t>
  </si>
  <si>
    <t>Machinery, Except Electrical</t>
  </si>
  <si>
    <t>Agricultural Products</t>
  </si>
  <si>
    <t>Percent</t>
  </si>
  <si>
    <t xml:space="preserve">Total  </t>
  </si>
  <si>
    <t>Chemicals</t>
  </si>
  <si>
    <t>Source: Institute for Policy &amp; Social Research, The University of Kansas; data from U.S. Department of Commerce,
   International Trade Administration, Office of Trade and Industry Information.</t>
  </si>
  <si>
    <t>All others</t>
  </si>
  <si>
    <t>Provided by the Office of Trade and Economic Analysis (OTEA), Industry and Analysis, International Trade Administration, U.S. Department of Commerce</t>
  </si>
  <si>
    <t xml:space="preserve">Product </t>
  </si>
  <si>
    <t>Flow</t>
  </si>
  <si>
    <t>Product Classification</t>
  </si>
  <si>
    <t>State</t>
  </si>
  <si>
    <t>Unit</t>
  </si>
  <si>
    <t>0--All Merchandise</t>
  </si>
  <si>
    <t>Exports</t>
  </si>
  <si>
    <t>World</t>
  </si>
  <si>
    <t>NAICS - 3</t>
  </si>
  <si>
    <t>Kansas</t>
  </si>
  <si>
    <t>Millions of USD</t>
  </si>
  <si>
    <t>311--Processed Foods</t>
  </si>
  <si>
    <t>336--Transportation Equipment</t>
  </si>
  <si>
    <t>111--Agricultural Products</t>
  </si>
  <si>
    <t>325--Chemicals</t>
  </si>
  <si>
    <t>333--Machinery, Except Electrical</t>
  </si>
  <si>
    <t>334--Computer &amp; Electronic Products</t>
  </si>
  <si>
    <t>326--Plastics &amp; Rubber Products</t>
  </si>
  <si>
    <t>335--Electrical Equipment, Appliances &amp; Components</t>
  </si>
  <si>
    <t>990--Other Special Classification Provisions</t>
  </si>
  <si>
    <t>332--Fabricated Metal Products</t>
  </si>
  <si>
    <t>339--Miscellaneous Manufactures</t>
  </si>
  <si>
    <t>331--Primary Metal Manufactures</t>
  </si>
  <si>
    <t>211--Oil &amp; Gas</t>
  </si>
  <si>
    <t>910--Waste And Scrap</t>
  </si>
  <si>
    <t>316--Leather &amp; Allied Products</t>
  </si>
  <si>
    <t>312--Beverages &amp; Tobacco Products</t>
  </si>
  <si>
    <t>327--Nonmetallic Mineral Products</t>
  </si>
  <si>
    <t>324--Petroleum &amp; Coal Products</t>
  </si>
  <si>
    <t>930--Used Or Second-Hand Merchandise</t>
  </si>
  <si>
    <t>322--Paper</t>
  </si>
  <si>
    <t>112--Livestock &amp; Livestock Products</t>
  </si>
  <si>
    <t>113--Forestry Products</t>
  </si>
  <si>
    <t>321--Wood Products</t>
  </si>
  <si>
    <t>315--Apparel &amp; Accessories</t>
  </si>
  <si>
    <t>337--Furniture &amp; Fixtures</t>
  </si>
  <si>
    <t>313--Textiles &amp; Fabrics</t>
  </si>
  <si>
    <t>323--Printed Matter &amp; Related Products</t>
  </si>
  <si>
    <t>314--Textile Mill Products</t>
  </si>
  <si>
    <t>212--Minerals &amp; Ores</t>
  </si>
  <si>
    <t>980--Goods Returned (Exports and Imports) and Reimports - Canada Only</t>
  </si>
  <si>
    <t>114--Fish &amp; Other Marine Products</t>
  </si>
  <si>
    <t xml:space="preserve">    Value (million $)</t>
  </si>
  <si>
    <t>Processed Foods</t>
  </si>
  <si>
    <t>Country</t>
  </si>
  <si>
    <t>2012</t>
  </si>
  <si>
    <t>2022</t>
  </si>
  <si>
    <t>NAICS Total All Merchandise Exports from Kansas to World</t>
  </si>
  <si>
    <t>International Exports from Kansas, 2012 and 2022</t>
  </si>
  <si>
    <t>Computer &amp; Electronic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</si>
</sst>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.5"/>
      <color theme="1"/>
      <name val="Arial"/>
      <family val="2"/>
    </font>
    <font>
      <b/>
      <sz val="10"/>
      <color rgb="FF000000"/>
      <name val="Calibri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8002E"/>
        <bgColor indexed="64"/>
      </patternFill>
    </fill>
    <fill>
      <patternFill patternType="solid">
        <fgColor rgb="FFA64F53"/>
        <bgColor indexed="64"/>
      </patternFill>
    </fill>
    <fill>
      <patternFill patternType="solid">
        <fgColor rgb="FFC98C8A"/>
        <bgColor indexed="64"/>
      </patternFill>
    </fill>
    <fill>
      <patternFill patternType="solid">
        <fgColor rgb="FFE2BFBB"/>
        <bgColor indexed="64"/>
      </patternFill>
    </fill>
    <fill>
      <patternFill patternType="solid">
        <fgColor rgb="FFF5EAE7"/>
        <bgColor indexed="64"/>
      </patternFill>
    </fill>
    <fill>
      <patternFill patternType="solid">
        <fgColor rgb="FFFFE7C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center"/>
    </xf>
    <xf numFmtId="3" fontId="20" fillId="0" borderId="0" xfId="0" applyNumberFormat="1" applyFont="1"/>
    <xf numFmtId="0" fontId="20" fillId="0" borderId="0" xfId="0" applyFont="1"/>
    <xf numFmtId="0" fontId="20" fillId="0" borderId="10" xfId="0" applyFont="1" applyBorder="1"/>
    <xf numFmtId="0" fontId="22" fillId="0" borderId="0" xfId="0" applyFont="1" applyAlignment="1">
      <alignment horizontal="right"/>
    </xf>
    <xf numFmtId="3" fontId="22" fillId="0" borderId="0" xfId="0" applyNumberFormat="1" applyFont="1"/>
    <xf numFmtId="164" fontId="20" fillId="0" borderId="0" xfId="0" applyNumberFormat="1" applyFont="1" applyAlignment="1">
      <alignment horizontal="right" indent="1"/>
    </xf>
    <xf numFmtId="0" fontId="20" fillId="0" borderId="0" xfId="0" applyFont="1" applyAlignment="1">
      <alignment horizontal="right" indent="1"/>
    </xf>
    <xf numFmtId="0" fontId="20" fillId="0" borderId="10" xfId="0" applyFont="1" applyBorder="1" applyAlignment="1">
      <alignment horizontal="right" indent="1"/>
    </xf>
    <xf numFmtId="9" fontId="22" fillId="0" borderId="0" xfId="0" applyNumberFormat="1" applyFont="1" applyAlignment="1">
      <alignment horizontal="right" indent="1"/>
    </xf>
    <xf numFmtId="0" fontId="20" fillId="0" borderId="0" xfId="0" applyFont="1" applyAlignment="1">
      <alignment horizontal="left"/>
    </xf>
    <xf numFmtId="0" fontId="0" fillId="38" borderId="0" xfId="0" applyFill="1" applyBorder="1"/>
    <xf numFmtId="0" fontId="0" fillId="33" borderId="0" xfId="0" applyFill="1" applyBorder="1"/>
    <xf numFmtId="0" fontId="0" fillId="0" borderId="0" xfId="0" applyBorder="1"/>
    <xf numFmtId="0" fontId="0" fillId="34" borderId="0" xfId="0" applyFill="1" applyBorder="1"/>
    <xf numFmtId="0" fontId="0" fillId="35" borderId="0" xfId="0" applyFill="1" applyBorder="1"/>
    <xf numFmtId="0" fontId="0" fillId="36" borderId="0" xfId="0" applyFill="1" applyBorder="1"/>
    <xf numFmtId="0" fontId="0" fillId="37" borderId="0" xfId="0" applyFill="1" applyBorder="1"/>
    <xf numFmtId="165" fontId="20" fillId="0" borderId="0" xfId="0" applyNumberFormat="1" applyFont="1"/>
    <xf numFmtId="165" fontId="22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164" fontId="16" fillId="0" borderId="0" xfId="0" applyNumberFormat="1" applyFont="1"/>
    <xf numFmtId="164" fontId="20" fillId="0" borderId="0" xfId="0" applyNumberFormat="1" applyFont="1" applyBorder="1" applyAlignment="1">
      <alignment horizontal="right" indent="1"/>
    </xf>
    <xf numFmtId="0" fontId="20" fillId="0" borderId="0" xfId="0" applyFont="1" applyBorder="1" applyAlignment="1">
      <alignment horizontal="left" indent="1"/>
    </xf>
    <xf numFmtId="3" fontId="20" fillId="0" borderId="0" xfId="0" applyNumberFormat="1" applyFont="1" applyBorder="1"/>
    <xf numFmtId="0" fontId="0" fillId="38" borderId="11" xfId="0" applyFill="1" applyBorder="1"/>
    <xf numFmtId="0" fontId="0" fillId="37" borderId="11" xfId="0" applyFill="1" applyBorder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EAE7"/>
      <color rgb="FFE2BFBB"/>
      <color rgb="FFC98C8A"/>
      <color rgb="FFFFE7C4"/>
      <color rgb="FFA64F53"/>
      <color rgb="FF98002E"/>
      <color rgb="FFFFE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3810"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0"/>
            <c:bubble3D val="0"/>
            <c:spPr>
              <a:solidFill>
                <a:srgbClr val="98002E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06-403B-981B-72B5F25D3F97}"/>
              </c:ext>
            </c:extLst>
          </c:dPt>
          <c:dPt>
            <c:idx val="1"/>
            <c:bubble3D val="0"/>
            <c:spPr>
              <a:solidFill>
                <a:srgbClr val="A64F53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06-403B-981B-72B5F25D3F97}"/>
              </c:ext>
            </c:extLst>
          </c:dPt>
          <c:dPt>
            <c:idx val="2"/>
            <c:bubble3D val="0"/>
            <c:spPr>
              <a:solidFill>
                <a:srgbClr val="C98C8A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06-403B-981B-72B5F25D3F97}"/>
              </c:ext>
            </c:extLst>
          </c:dPt>
          <c:dPt>
            <c:idx val="3"/>
            <c:bubble3D val="0"/>
            <c:spPr>
              <a:solidFill>
                <a:srgbClr val="E2BFBB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06-403B-981B-72B5F25D3F97}"/>
              </c:ext>
            </c:extLst>
          </c:dPt>
          <c:dPt>
            <c:idx val="4"/>
            <c:bubble3D val="0"/>
            <c:spPr>
              <a:solidFill>
                <a:srgbClr val="F5EAE7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06-403B-981B-72B5F25D3F97}"/>
              </c:ext>
            </c:extLst>
          </c:dPt>
          <c:dPt>
            <c:idx val="5"/>
            <c:bubble3D val="0"/>
            <c:spPr>
              <a:solidFill>
                <a:srgbClr val="FFE7C4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106-403B-981B-72B5F25D3F9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106-403B-981B-72B5F25D3F9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79EF0D4-798D-4C61-815D-A8D81D7ACCE7}" type="PERCENTAGE">
                      <a:rPr lang="en-US" sz="8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06-403B-981B-72B5F25D3F9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1D2514-F71C-467B-B027-3A45AB843A22}" type="PERCENTAGE">
                      <a:rPr lang="en-US"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06-403B-981B-72B5F25D3F9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data!$A$3:$A$8</c:f>
              <c:strCache>
                <c:ptCount val="6"/>
                <c:pt idx="0">
                  <c:v>336--Transportation Equipment</c:v>
                </c:pt>
                <c:pt idx="1">
                  <c:v>311--Processed Foods</c:v>
                </c:pt>
                <c:pt idx="2">
                  <c:v>111--Agricultural Products</c:v>
                </c:pt>
                <c:pt idx="3">
                  <c:v>333--Machinery, Except Electrical</c:v>
                </c:pt>
                <c:pt idx="4">
                  <c:v>325--Chemicals</c:v>
                </c:pt>
                <c:pt idx="5">
                  <c:v>All others</c:v>
                </c:pt>
              </c:strCache>
            </c:strRef>
          </c:cat>
          <c:val>
            <c:numRef>
              <c:f>data!$B$3:$B$8</c:f>
              <c:numCache>
                <c:formatCode>#,##0</c:formatCode>
                <c:ptCount val="6"/>
                <c:pt idx="0">
                  <c:v>2431.9696819999999</c:v>
                </c:pt>
                <c:pt idx="1">
                  <c:v>2121.3092780000002</c:v>
                </c:pt>
                <c:pt idx="2">
                  <c:v>1716.101917</c:v>
                </c:pt>
                <c:pt idx="3">
                  <c:v>1355.5128709999999</c:v>
                </c:pt>
                <c:pt idx="4">
                  <c:v>1055.8990389999999</c:v>
                </c:pt>
                <c:pt idx="5">
                  <c:v>3003.1448429999991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6-403B-981B-72B5F25D3F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3810"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0"/>
            <c:bubble3D val="0"/>
            <c:spPr>
              <a:solidFill>
                <a:srgbClr val="98002E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206-4B91-BE91-15C97AE4CD03}"/>
              </c:ext>
            </c:extLst>
          </c:dPt>
          <c:dPt>
            <c:idx val="1"/>
            <c:bubble3D val="0"/>
            <c:spPr>
              <a:solidFill>
                <a:srgbClr val="A64F53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206-4B91-BE91-15C97AE4CD03}"/>
              </c:ext>
            </c:extLst>
          </c:dPt>
          <c:dPt>
            <c:idx val="2"/>
            <c:bubble3D val="0"/>
            <c:spPr>
              <a:solidFill>
                <a:srgbClr val="C98C8A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206-4B91-BE91-15C97AE4CD03}"/>
              </c:ext>
            </c:extLst>
          </c:dPt>
          <c:dPt>
            <c:idx val="3"/>
            <c:bubble3D val="0"/>
            <c:spPr>
              <a:solidFill>
                <a:srgbClr val="E2BFBB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206-4B91-BE91-15C97AE4CD03}"/>
              </c:ext>
            </c:extLst>
          </c:dPt>
          <c:dPt>
            <c:idx val="4"/>
            <c:bubble3D val="0"/>
            <c:spPr>
              <a:solidFill>
                <a:srgbClr val="F5EAE7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206-4B91-BE91-15C97AE4CD03}"/>
              </c:ext>
            </c:extLst>
          </c:dPt>
          <c:dPt>
            <c:idx val="5"/>
            <c:bubble3D val="0"/>
            <c:spPr>
              <a:solidFill>
                <a:srgbClr val="FFE7C4"/>
              </a:solidFill>
              <a:ln w="381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206-4B91-BE91-15C97AE4CD03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206-4B91-BE91-15C97AE4CD0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2B6DD99-88AC-4883-B347-ED6C1686ADD5}" type="PERCENTAGE">
                      <a:rPr lang="en-US" sz="8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06-4B91-BE91-15C97AE4CD0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8D492958-AF1A-41AC-A435-12513701D35E}" type="PERCENTAGE">
                      <a:rPr lang="en-US" sz="8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206-4B91-BE91-15C97AE4CD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data!$D$3:$D$8</c:f>
              <c:strCache>
                <c:ptCount val="6"/>
                <c:pt idx="0">
                  <c:v>311--Processed Foods</c:v>
                </c:pt>
                <c:pt idx="1">
                  <c:v>336--Transportation Equipment</c:v>
                </c:pt>
                <c:pt idx="2">
                  <c:v>111--Agricultural Products</c:v>
                </c:pt>
                <c:pt idx="3">
                  <c:v>333--Machinery, Except Electrical</c:v>
                </c:pt>
                <c:pt idx="4">
                  <c:v>334--Computer &amp; Electronic Products</c:v>
                </c:pt>
                <c:pt idx="5">
                  <c:v>All others</c:v>
                </c:pt>
              </c:strCache>
            </c:strRef>
          </c:cat>
          <c:val>
            <c:numRef>
              <c:f>data!$E$3:$E$8</c:f>
              <c:numCache>
                <c:formatCode>#,##0</c:formatCode>
                <c:ptCount val="6"/>
                <c:pt idx="0">
                  <c:v>3204.4127210000001</c:v>
                </c:pt>
                <c:pt idx="1">
                  <c:v>2944.3777439999999</c:v>
                </c:pt>
                <c:pt idx="2">
                  <c:v>2107.030753</c:v>
                </c:pt>
                <c:pt idx="3">
                  <c:v>1292.6063329999999</c:v>
                </c:pt>
                <c:pt idx="4">
                  <c:v>1173.9125630000001</c:v>
                </c:pt>
                <c:pt idx="5">
                  <c:v>3242.7445569999995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06-4B91-BE91-15C97AE4CD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19049</xdr:rowOff>
    </xdr:from>
    <xdr:to>
      <xdr:col>5</xdr:col>
      <xdr:colOff>205740</xdr:colOff>
      <xdr:row>21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22</xdr:row>
      <xdr:rowOff>114300</xdr:rowOff>
    </xdr:from>
    <xdr:to>
      <xdr:col>5</xdr:col>
      <xdr:colOff>205740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" name="Rectangle 3"/>
        <xdr:cNvSpPr/>
      </xdr:nvSpPr>
      <xdr:spPr>
        <a:xfrm>
          <a:off x="2486025" y="2314575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" name="Rectangle 4"/>
        <xdr:cNvSpPr/>
      </xdr:nvSpPr>
      <xdr:spPr>
        <a:xfrm>
          <a:off x="2486025" y="1438275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2381</xdr:rowOff>
    </xdr:from>
    <xdr:to>
      <xdr:col>6</xdr:col>
      <xdr:colOff>0</xdr:colOff>
      <xdr:row>28</xdr:row>
      <xdr:rowOff>2381</xdr:rowOff>
    </xdr:to>
    <xdr:sp macro="" textlink="">
      <xdr:nvSpPr>
        <xdr:cNvPr id="9" name="Rectangle 8"/>
        <xdr:cNvSpPr/>
      </xdr:nvSpPr>
      <xdr:spPr>
        <a:xfrm>
          <a:off x="2486025" y="4221956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0" name="Rectangle 9"/>
        <xdr:cNvSpPr/>
      </xdr:nvSpPr>
      <xdr:spPr>
        <a:xfrm>
          <a:off x="2486025" y="4438650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2382</xdr:colOff>
      <xdr:row>31</xdr:row>
      <xdr:rowOff>2381</xdr:rowOff>
    </xdr:from>
    <xdr:to>
      <xdr:col>6</xdr:col>
      <xdr:colOff>2382</xdr:colOff>
      <xdr:row>32</xdr:row>
      <xdr:rowOff>2381</xdr:rowOff>
    </xdr:to>
    <xdr:sp macro="" textlink="">
      <xdr:nvSpPr>
        <xdr:cNvPr id="11" name="Rectangle 10"/>
        <xdr:cNvSpPr/>
      </xdr:nvSpPr>
      <xdr:spPr>
        <a:xfrm>
          <a:off x="2488407" y="4660106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</xdr:colOff>
      <xdr:row>34</xdr:row>
      <xdr:rowOff>59533</xdr:rowOff>
    </xdr:from>
    <xdr:to>
      <xdr:col>6</xdr:col>
      <xdr:colOff>2</xdr:colOff>
      <xdr:row>36</xdr:row>
      <xdr:rowOff>2383</xdr:rowOff>
    </xdr:to>
    <xdr:sp macro="" textlink="">
      <xdr:nvSpPr>
        <xdr:cNvPr id="13" name="Rectangle 12"/>
        <xdr:cNvSpPr/>
      </xdr:nvSpPr>
      <xdr:spPr>
        <a:xfrm>
          <a:off x="3136902" y="5152233"/>
          <a:ext cx="171450" cy="1682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6</xdr:row>
      <xdr:rowOff>0</xdr:rowOff>
    </xdr:from>
    <xdr:to>
      <xdr:col>6</xdr:col>
      <xdr:colOff>2381</xdr:colOff>
      <xdr:row>7</xdr:row>
      <xdr:rowOff>0</xdr:rowOff>
    </xdr:to>
    <xdr:sp macro="" textlink="">
      <xdr:nvSpPr>
        <xdr:cNvPr id="15" name="Rectangle 14"/>
        <xdr:cNvSpPr/>
      </xdr:nvSpPr>
      <xdr:spPr>
        <a:xfrm>
          <a:off x="2488406" y="1219200"/>
          <a:ext cx="16192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8</xdr:row>
      <xdr:rowOff>0</xdr:rowOff>
    </xdr:from>
    <xdr:to>
      <xdr:col>6</xdr:col>
      <xdr:colOff>2381</xdr:colOff>
      <xdr:row>9</xdr:row>
      <xdr:rowOff>0</xdr:rowOff>
    </xdr:to>
    <xdr:sp macro="" textlink="">
      <xdr:nvSpPr>
        <xdr:cNvPr id="16" name="Rectangle 15"/>
        <xdr:cNvSpPr/>
      </xdr:nvSpPr>
      <xdr:spPr>
        <a:xfrm>
          <a:off x="2555081" y="1203960"/>
          <a:ext cx="167640" cy="16002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2382</xdr:colOff>
      <xdr:row>27</xdr:row>
      <xdr:rowOff>2381</xdr:rowOff>
    </xdr:from>
    <xdr:to>
      <xdr:col>6</xdr:col>
      <xdr:colOff>2382</xdr:colOff>
      <xdr:row>28</xdr:row>
      <xdr:rowOff>2381</xdr:rowOff>
    </xdr:to>
    <xdr:sp macro="" textlink="">
      <xdr:nvSpPr>
        <xdr:cNvPr id="18" name="Rectangle 17"/>
        <xdr:cNvSpPr/>
      </xdr:nvSpPr>
      <xdr:spPr>
        <a:xfrm>
          <a:off x="2555082" y="3934301"/>
          <a:ext cx="167640" cy="18288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10</xdr:row>
      <xdr:rowOff>0</xdr:rowOff>
    </xdr:from>
    <xdr:to>
      <xdr:col>6</xdr:col>
      <xdr:colOff>2381</xdr:colOff>
      <xdr:row>11</xdr:row>
      <xdr:rowOff>0</xdr:rowOff>
    </xdr:to>
    <xdr:sp macro="" textlink="">
      <xdr:nvSpPr>
        <xdr:cNvPr id="20" name="Rectangle 19"/>
        <xdr:cNvSpPr/>
      </xdr:nvSpPr>
      <xdr:spPr>
        <a:xfrm>
          <a:off x="2555081" y="1424940"/>
          <a:ext cx="167640" cy="16002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8</xdr:row>
      <xdr:rowOff>0</xdr:rowOff>
    </xdr:from>
    <xdr:to>
      <xdr:col>6</xdr:col>
      <xdr:colOff>2381</xdr:colOff>
      <xdr:row>9</xdr:row>
      <xdr:rowOff>0</xdr:rowOff>
    </xdr:to>
    <xdr:sp macro="" textlink="">
      <xdr:nvSpPr>
        <xdr:cNvPr id="24" name="Rectangle 23"/>
        <xdr:cNvSpPr/>
      </xdr:nvSpPr>
      <xdr:spPr>
        <a:xfrm>
          <a:off x="5853906" y="1447800"/>
          <a:ext cx="511175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3175</xdr:colOff>
      <xdr:row>12</xdr:row>
      <xdr:rowOff>4762</xdr:rowOff>
    </xdr:from>
    <xdr:to>
      <xdr:col>6</xdr:col>
      <xdr:colOff>3175</xdr:colOff>
      <xdr:row>13</xdr:row>
      <xdr:rowOff>4762</xdr:rowOff>
    </xdr:to>
    <xdr:sp macro="" textlink="">
      <xdr:nvSpPr>
        <xdr:cNvPr id="27" name="Rectangle 26"/>
        <xdr:cNvSpPr/>
      </xdr:nvSpPr>
      <xdr:spPr>
        <a:xfrm>
          <a:off x="3140075" y="1903412"/>
          <a:ext cx="171450" cy="1619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6</xdr:col>
      <xdr:colOff>0</xdr:colOff>
      <xdr:row>34</xdr:row>
      <xdr:rowOff>6350</xdr:rowOff>
    </xdr:to>
    <xdr:sp macro="" textlink="">
      <xdr:nvSpPr>
        <xdr:cNvPr id="28" name="Rectangle 27"/>
        <xdr:cNvSpPr/>
      </xdr:nvSpPr>
      <xdr:spPr>
        <a:xfrm>
          <a:off x="3136900" y="4930775"/>
          <a:ext cx="171450" cy="1682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27</xdr:row>
      <xdr:rowOff>0</xdr:rowOff>
    </xdr:from>
    <xdr:to>
      <xdr:col>6</xdr:col>
      <xdr:colOff>2381</xdr:colOff>
      <xdr:row>28</xdr:row>
      <xdr:rowOff>0</xdr:rowOff>
    </xdr:to>
    <xdr:sp macro="" textlink="">
      <xdr:nvSpPr>
        <xdr:cNvPr id="29" name="Rectangle 28"/>
        <xdr:cNvSpPr/>
      </xdr:nvSpPr>
      <xdr:spPr>
        <a:xfrm>
          <a:off x="2555081" y="1424940"/>
          <a:ext cx="228600" cy="16002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</xdr:colOff>
      <xdr:row>27</xdr:row>
      <xdr:rowOff>0</xdr:rowOff>
    </xdr:from>
    <xdr:to>
      <xdr:col>6</xdr:col>
      <xdr:colOff>2381</xdr:colOff>
      <xdr:row>28</xdr:row>
      <xdr:rowOff>0</xdr:rowOff>
    </xdr:to>
    <xdr:sp macro="" textlink="">
      <xdr:nvSpPr>
        <xdr:cNvPr id="30" name="Rectangle 29"/>
        <xdr:cNvSpPr/>
      </xdr:nvSpPr>
      <xdr:spPr>
        <a:xfrm>
          <a:off x="2555081" y="1424940"/>
          <a:ext cx="228600" cy="16002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3175</xdr:colOff>
      <xdr:row>10</xdr:row>
      <xdr:rowOff>4762</xdr:rowOff>
    </xdr:from>
    <xdr:to>
      <xdr:col>6</xdr:col>
      <xdr:colOff>3175</xdr:colOff>
      <xdr:row>11</xdr:row>
      <xdr:rowOff>4762</xdr:rowOff>
    </xdr:to>
    <xdr:sp macro="" textlink="">
      <xdr:nvSpPr>
        <xdr:cNvPr id="19" name="Rectangle 18"/>
        <xdr:cNvSpPr/>
      </xdr:nvSpPr>
      <xdr:spPr>
        <a:xfrm>
          <a:off x="2555875" y="1871662"/>
          <a:ext cx="228600" cy="16002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</xdr:colOff>
      <xdr:row>32</xdr:row>
      <xdr:rowOff>59533</xdr:rowOff>
    </xdr:from>
    <xdr:to>
      <xdr:col>6</xdr:col>
      <xdr:colOff>2</xdr:colOff>
      <xdr:row>34</xdr:row>
      <xdr:rowOff>2383</xdr:rowOff>
    </xdr:to>
    <xdr:sp macro="" textlink="">
      <xdr:nvSpPr>
        <xdr:cNvPr id="21" name="Rectangle 20"/>
        <xdr:cNvSpPr/>
      </xdr:nvSpPr>
      <xdr:spPr>
        <a:xfrm>
          <a:off x="2552702" y="5058253"/>
          <a:ext cx="228600" cy="16383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7" sqref="D7"/>
    </sheetView>
  </sheetViews>
  <sheetFormatPr defaultRowHeight="14.4" x14ac:dyDescent="0.3"/>
  <cols>
    <col min="1" max="1" width="43.88671875" customWidth="1"/>
    <col min="2" max="2" width="19.33203125" customWidth="1"/>
    <col min="3" max="3" width="7.109375" customWidth="1"/>
    <col min="4" max="4" width="37.44140625" customWidth="1"/>
    <col min="5" max="5" width="16.44140625" customWidth="1"/>
  </cols>
  <sheetData>
    <row r="1" spans="1:6" s="1" customFormat="1" x14ac:dyDescent="0.3">
      <c r="A1" s="1" t="s">
        <v>0</v>
      </c>
      <c r="B1" s="1">
        <v>2012</v>
      </c>
      <c r="D1" s="1" t="s">
        <v>0</v>
      </c>
      <c r="E1" s="1">
        <v>2022</v>
      </c>
    </row>
    <row r="2" spans="1:6" s="1" customFormat="1" x14ac:dyDescent="0.3">
      <c r="A2" s="1" t="s">
        <v>1</v>
      </c>
      <c r="B2" s="25">
        <v>11623.395759000001</v>
      </c>
      <c r="D2" s="1" t="s">
        <v>1</v>
      </c>
      <c r="E2" s="25">
        <v>12579.47508</v>
      </c>
    </row>
    <row r="3" spans="1:6" s="1" customFormat="1" x14ac:dyDescent="0.3">
      <c r="A3" s="37" t="s">
        <v>24</v>
      </c>
      <c r="B3" s="25">
        <v>2431.9696819999999</v>
      </c>
      <c r="C3" s="29">
        <f>B3/B2*100</f>
        <v>20.923056673149279</v>
      </c>
      <c r="D3" s="37" t="s">
        <v>23</v>
      </c>
      <c r="E3" s="25">
        <v>3204.4127210000001</v>
      </c>
      <c r="F3" s="29">
        <f>E3/E2*100</f>
        <v>25.473342095924721</v>
      </c>
    </row>
    <row r="4" spans="1:6" s="1" customFormat="1" x14ac:dyDescent="0.3">
      <c r="A4" s="37" t="s">
        <v>23</v>
      </c>
      <c r="B4" s="25">
        <v>2121.3092780000002</v>
      </c>
      <c r="C4" s="29">
        <f>B4/B2*100</f>
        <v>18.250340279065774</v>
      </c>
      <c r="D4" s="37" t="s">
        <v>24</v>
      </c>
      <c r="E4" s="25">
        <v>2944.3777439999999</v>
      </c>
      <c r="F4" s="29">
        <f>E4/E2*100</f>
        <v>23.406205149857492</v>
      </c>
    </row>
    <row r="5" spans="1:6" s="1" customFormat="1" x14ac:dyDescent="0.3">
      <c r="A5" s="37" t="s">
        <v>25</v>
      </c>
      <c r="B5" s="25">
        <v>1716.101917</v>
      </c>
      <c r="C5" s="29">
        <f>B5/B2*100</f>
        <v>14.764204476744428</v>
      </c>
      <c r="D5" s="37" t="s">
        <v>25</v>
      </c>
      <c r="E5" s="25">
        <v>2107.030753</v>
      </c>
      <c r="F5" s="29">
        <f>E5/E2*100</f>
        <v>16.749750999943949</v>
      </c>
    </row>
    <row r="6" spans="1:6" s="1" customFormat="1" x14ac:dyDescent="0.3">
      <c r="A6" s="37" t="s">
        <v>27</v>
      </c>
      <c r="B6" s="25">
        <v>1355.5128709999999</v>
      </c>
      <c r="C6" s="29">
        <f>B6/B2*100</f>
        <v>11.661935110059602</v>
      </c>
      <c r="D6" s="37" t="s">
        <v>27</v>
      </c>
      <c r="E6" s="25">
        <v>1292.6063329999999</v>
      </c>
      <c r="F6" s="29">
        <f>E6/E2*100</f>
        <v>10.275518849392244</v>
      </c>
    </row>
    <row r="7" spans="1:6" s="1" customFormat="1" x14ac:dyDescent="0.3">
      <c r="A7" s="37" t="s">
        <v>26</v>
      </c>
      <c r="B7" s="25">
        <v>1055.8990389999999</v>
      </c>
      <c r="C7" s="29">
        <f>B7/B2*100</f>
        <v>9.0842561063312051</v>
      </c>
      <c r="D7" s="37" t="s">
        <v>28</v>
      </c>
      <c r="E7" s="25">
        <v>1173.9125630000001</v>
      </c>
      <c r="F7" s="29">
        <f>E7/E2*100</f>
        <v>9.3319677930472125</v>
      </c>
    </row>
    <row r="8" spans="1:6" s="1" customFormat="1" x14ac:dyDescent="0.3">
      <c r="A8" s="1" t="s">
        <v>10</v>
      </c>
      <c r="B8" s="25">
        <f>SUM(B9:B37)</f>
        <v>3003.1448429999991</v>
      </c>
      <c r="C8" s="29">
        <f>B8/B2*100</f>
        <v>25.837069521397503</v>
      </c>
      <c r="D8" s="1" t="s">
        <v>10</v>
      </c>
      <c r="E8" s="25">
        <f>SUM(E9:E37)</f>
        <v>3242.7445569999995</v>
      </c>
      <c r="F8" s="29">
        <f>E8/E2*100</f>
        <v>25.77805938942247</v>
      </c>
    </row>
    <row r="9" spans="1:6" s="27" customFormat="1" x14ac:dyDescent="0.3">
      <c r="A9" s="27" t="s">
        <v>28</v>
      </c>
      <c r="B9" s="28">
        <v>642.08954700000004</v>
      </c>
      <c r="D9" s="27" t="s">
        <v>26</v>
      </c>
      <c r="E9" s="26">
        <v>1128.358211</v>
      </c>
    </row>
    <row r="10" spans="1:6" x14ac:dyDescent="0.3">
      <c r="A10" t="s">
        <v>40</v>
      </c>
      <c r="B10" s="26">
        <v>402.297122</v>
      </c>
      <c r="D10" t="s">
        <v>29</v>
      </c>
      <c r="E10" s="26">
        <v>390.162871</v>
      </c>
    </row>
    <row r="11" spans="1:6" x14ac:dyDescent="0.3">
      <c r="A11" t="s">
        <v>29</v>
      </c>
      <c r="B11" s="26">
        <v>342.13803899999999</v>
      </c>
      <c r="D11" t="s">
        <v>30</v>
      </c>
      <c r="E11" s="26">
        <v>350.66954199999998</v>
      </c>
    </row>
    <row r="12" spans="1:6" x14ac:dyDescent="0.3">
      <c r="A12" t="s">
        <v>31</v>
      </c>
      <c r="B12" s="26">
        <v>313.24321700000002</v>
      </c>
      <c r="D12" t="s">
        <v>32</v>
      </c>
      <c r="E12" s="26">
        <v>288.20074599999998</v>
      </c>
    </row>
    <row r="13" spans="1:6" x14ac:dyDescent="0.3">
      <c r="A13" t="s">
        <v>30</v>
      </c>
      <c r="B13" s="26">
        <v>310.15510899999998</v>
      </c>
      <c r="D13" t="s">
        <v>31</v>
      </c>
      <c r="E13" s="26">
        <v>251.016899</v>
      </c>
    </row>
    <row r="14" spans="1:6" x14ac:dyDescent="0.3">
      <c r="A14" t="s">
        <v>32</v>
      </c>
      <c r="B14" s="26">
        <v>264.20823899999999</v>
      </c>
      <c r="D14" t="s">
        <v>34</v>
      </c>
      <c r="E14" s="26">
        <v>193.68434400000001</v>
      </c>
    </row>
    <row r="15" spans="1:6" x14ac:dyDescent="0.3">
      <c r="A15" t="s">
        <v>34</v>
      </c>
      <c r="B15" s="26">
        <v>140.36462399999999</v>
      </c>
      <c r="D15" t="s">
        <v>35</v>
      </c>
      <c r="E15" s="26">
        <v>106.73029</v>
      </c>
    </row>
    <row r="16" spans="1:6" x14ac:dyDescent="0.3">
      <c r="A16" t="s">
        <v>37</v>
      </c>
      <c r="B16" s="26">
        <v>104.500891</v>
      </c>
      <c r="D16" t="s">
        <v>33</v>
      </c>
      <c r="E16" s="26">
        <v>102.66712699999999</v>
      </c>
    </row>
    <row r="17" spans="1:5" x14ac:dyDescent="0.3">
      <c r="A17" t="s">
        <v>33</v>
      </c>
      <c r="B17" s="26">
        <v>91.754344000000003</v>
      </c>
      <c r="D17" t="s">
        <v>38</v>
      </c>
      <c r="E17" s="26">
        <v>82.084248000000002</v>
      </c>
    </row>
    <row r="18" spans="1:5" x14ac:dyDescent="0.3">
      <c r="A18" t="s">
        <v>35</v>
      </c>
      <c r="B18" s="26">
        <v>79.078693999999999</v>
      </c>
      <c r="D18" t="s">
        <v>36</v>
      </c>
      <c r="E18" s="26">
        <v>67.321696000000003</v>
      </c>
    </row>
    <row r="19" spans="1:5" x14ac:dyDescent="0.3">
      <c r="A19" t="s">
        <v>36</v>
      </c>
      <c r="B19" s="26">
        <v>74.377101999999994</v>
      </c>
      <c r="D19" t="s">
        <v>37</v>
      </c>
      <c r="E19" s="26">
        <v>57.811064000000002</v>
      </c>
    </row>
    <row r="20" spans="1:5" x14ac:dyDescent="0.3">
      <c r="A20" t="s">
        <v>38</v>
      </c>
      <c r="B20" s="26">
        <v>72.866788</v>
      </c>
      <c r="D20" t="s">
        <v>39</v>
      </c>
      <c r="E20" s="26">
        <v>39.823104000000001</v>
      </c>
    </row>
    <row r="21" spans="1:5" x14ac:dyDescent="0.3">
      <c r="A21" t="s">
        <v>39</v>
      </c>
      <c r="B21" s="26">
        <v>49.133660999999996</v>
      </c>
      <c r="D21" t="s">
        <v>40</v>
      </c>
      <c r="E21" s="26">
        <v>36.396684</v>
      </c>
    </row>
    <row r="22" spans="1:5" x14ac:dyDescent="0.3">
      <c r="A22" t="s">
        <v>42</v>
      </c>
      <c r="B22" s="26">
        <v>24.273979000000001</v>
      </c>
      <c r="D22" t="s">
        <v>41</v>
      </c>
      <c r="E22" s="26">
        <v>23.144727</v>
      </c>
    </row>
    <row r="23" spans="1:5" x14ac:dyDescent="0.3">
      <c r="A23" t="s">
        <v>49</v>
      </c>
      <c r="B23" s="26">
        <v>23.703875</v>
      </c>
      <c r="D23" t="s">
        <v>44</v>
      </c>
      <c r="E23" s="26">
        <v>20.142821000000001</v>
      </c>
    </row>
    <row r="24" spans="1:5" x14ac:dyDescent="0.3">
      <c r="A24" t="s">
        <v>41</v>
      </c>
      <c r="B24" s="26">
        <v>19.318619000000002</v>
      </c>
      <c r="D24" t="s">
        <v>42</v>
      </c>
      <c r="E24" s="26">
        <v>17.379673</v>
      </c>
    </row>
    <row r="25" spans="1:5" x14ac:dyDescent="0.3">
      <c r="A25" t="s">
        <v>47</v>
      </c>
      <c r="B25" s="26">
        <v>13.590299999999999</v>
      </c>
      <c r="D25" t="s">
        <v>46</v>
      </c>
      <c r="E25" s="26">
        <v>16.802434999999999</v>
      </c>
    </row>
    <row r="26" spans="1:5" x14ac:dyDescent="0.3">
      <c r="A26" t="s">
        <v>51</v>
      </c>
      <c r="B26" s="26">
        <v>7.3202410000000002</v>
      </c>
      <c r="D26" t="s">
        <v>43</v>
      </c>
      <c r="E26" s="26">
        <v>12.708505000000001</v>
      </c>
    </row>
    <row r="27" spans="1:5" x14ac:dyDescent="0.3">
      <c r="A27" t="s">
        <v>48</v>
      </c>
      <c r="B27" s="26">
        <v>6.9816250000000002</v>
      </c>
      <c r="D27" t="s">
        <v>47</v>
      </c>
      <c r="E27" s="26">
        <v>12.006147</v>
      </c>
    </row>
    <row r="28" spans="1:5" x14ac:dyDescent="0.3">
      <c r="A28" t="s">
        <v>50</v>
      </c>
      <c r="B28" s="26">
        <v>6.43424</v>
      </c>
      <c r="D28" t="s">
        <v>48</v>
      </c>
      <c r="E28" s="26">
        <v>11.275976999999999</v>
      </c>
    </row>
    <row r="29" spans="1:5" x14ac:dyDescent="0.3">
      <c r="A29" t="s">
        <v>45</v>
      </c>
      <c r="B29" s="26">
        <v>5.0727180000000001</v>
      </c>
      <c r="D29" t="s">
        <v>45</v>
      </c>
      <c r="E29" s="26">
        <v>9.7474939999999997</v>
      </c>
    </row>
    <row r="30" spans="1:5" x14ac:dyDescent="0.3">
      <c r="A30" t="s">
        <v>43</v>
      </c>
      <c r="B30" s="26">
        <v>3.8225980000000002</v>
      </c>
      <c r="D30" t="s">
        <v>50</v>
      </c>
      <c r="E30" s="26">
        <v>7.9768460000000001</v>
      </c>
    </row>
    <row r="31" spans="1:5" x14ac:dyDescent="0.3">
      <c r="A31" t="s">
        <v>46</v>
      </c>
      <c r="B31" s="26">
        <v>3.2731150000000002</v>
      </c>
      <c r="D31" t="s">
        <v>49</v>
      </c>
      <c r="E31" s="26">
        <v>7.2371660000000002</v>
      </c>
    </row>
    <row r="32" spans="1:5" x14ac:dyDescent="0.3">
      <c r="A32" t="s">
        <v>44</v>
      </c>
      <c r="B32" s="26">
        <v>2.2264050000000002</v>
      </c>
      <c r="D32" t="s">
        <v>51</v>
      </c>
      <c r="E32" s="26">
        <v>6.7464079999999997</v>
      </c>
    </row>
    <row r="33" spans="1:5" x14ac:dyDescent="0.3">
      <c r="A33" t="s">
        <v>52</v>
      </c>
      <c r="B33" s="26">
        <v>0.73300600000000005</v>
      </c>
      <c r="D33" t="s">
        <v>52</v>
      </c>
      <c r="E33" s="26">
        <v>1.4610350000000001</v>
      </c>
    </row>
    <row r="34" spans="1:5" x14ac:dyDescent="0.3">
      <c r="A34" t="s">
        <v>53</v>
      </c>
      <c r="B34" s="26">
        <v>0.18674499999999999</v>
      </c>
      <c r="D34" t="s">
        <v>53</v>
      </c>
      <c r="E34" s="26">
        <v>1.1884969999999999</v>
      </c>
    </row>
    <row r="35" spans="1:5" x14ac:dyDescent="0.3">
      <c r="B35" s="26"/>
      <c r="E35" s="26"/>
    </row>
    <row r="36" spans="1:5" x14ac:dyDescent="0.3">
      <c r="B36" s="26"/>
    </row>
    <row r="37" spans="1:5" x14ac:dyDescent="0.3">
      <c r="B37" s="26"/>
    </row>
  </sheetData>
  <sortState ref="D2:E35">
    <sortCondition descending="1" ref="E2:E35"/>
  </sortState>
  <pageMargins left="0.5" right="0.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3"/>
  <sheetViews>
    <sheetView tabSelected="1" zoomScaleNormal="100" workbookViewId="0">
      <selection activeCell="G37" sqref="G37"/>
    </sheetView>
  </sheetViews>
  <sheetFormatPr defaultRowHeight="14.4" x14ac:dyDescent="0.3"/>
  <cols>
    <col min="1" max="1" width="2" customWidth="1"/>
    <col min="2" max="2" width="1.5546875" customWidth="1"/>
    <col min="3" max="4" width="5" customWidth="1"/>
    <col min="5" max="5" width="23.6640625" customWidth="1"/>
    <col min="6" max="6" width="3.33203125" customWidth="1"/>
    <col min="7" max="7" width="30.109375" customWidth="1"/>
    <col min="8" max="8" width="12.33203125" customWidth="1"/>
    <col min="9" max="9" width="1.6640625" customWidth="1"/>
    <col min="10" max="10" width="7.33203125" customWidth="1"/>
  </cols>
  <sheetData>
    <row r="1" spans="3:12" ht="16.8" x14ac:dyDescent="0.3">
      <c r="C1" s="35" t="s">
        <v>60</v>
      </c>
      <c r="D1" s="35"/>
      <c r="E1" s="35"/>
      <c r="F1" s="35"/>
      <c r="G1" s="35"/>
      <c r="H1" s="35"/>
      <c r="I1" s="35"/>
      <c r="J1" s="35"/>
      <c r="K1" s="3"/>
    </row>
    <row r="4" spans="3:12" ht="15.6" x14ac:dyDescent="0.3">
      <c r="G4" s="2">
        <f>data!B1</f>
        <v>2012</v>
      </c>
    </row>
    <row r="5" spans="3:12" ht="29.25" customHeight="1" x14ac:dyDescent="0.3">
      <c r="G5" s="4"/>
      <c r="H5" s="5" t="s">
        <v>54</v>
      </c>
      <c r="I5" s="5"/>
      <c r="J5" s="5" t="s">
        <v>6</v>
      </c>
    </row>
    <row r="6" spans="3:12" ht="5.0999999999999996" customHeight="1" x14ac:dyDescent="0.3"/>
    <row r="7" spans="3:12" ht="12.9" customHeight="1" x14ac:dyDescent="0.3">
      <c r="F7" s="17"/>
      <c r="G7" s="4" t="s">
        <v>3</v>
      </c>
      <c r="H7" s="23">
        <f>data!B3</f>
        <v>2431.9696819999999</v>
      </c>
      <c r="I7" s="6"/>
      <c r="J7" s="11">
        <f>H7/H19*100</f>
        <v>20.814641082605647</v>
      </c>
      <c r="L7" s="4"/>
    </row>
    <row r="8" spans="3:12" ht="5.0999999999999996" customHeight="1" x14ac:dyDescent="0.3">
      <c r="F8" s="18"/>
      <c r="G8" s="4"/>
      <c r="H8" s="6"/>
      <c r="I8" s="6"/>
      <c r="J8" s="12"/>
    </row>
    <row r="9" spans="3:12" ht="12.9" customHeight="1" x14ac:dyDescent="0.3">
      <c r="F9" s="19"/>
      <c r="G9" s="4" t="s">
        <v>55</v>
      </c>
      <c r="H9" s="6">
        <f>data!B4</f>
        <v>2121.3092780000002</v>
      </c>
      <c r="I9" s="6"/>
      <c r="J9" s="30">
        <f>H9/H19*100</f>
        <v>18.155773722664083</v>
      </c>
      <c r="K9" s="4"/>
    </row>
    <row r="10" spans="3:12" ht="5.0999999999999996" customHeight="1" x14ac:dyDescent="0.3">
      <c r="F10" s="18"/>
      <c r="G10" s="4"/>
      <c r="H10" s="6"/>
      <c r="I10" s="6"/>
      <c r="J10" s="11"/>
    </row>
    <row r="11" spans="3:12" ht="12.9" customHeight="1" x14ac:dyDescent="0.3">
      <c r="F11" s="20"/>
      <c r="G11" s="4" t="s">
        <v>5</v>
      </c>
      <c r="H11" s="6">
        <f>data!B5</f>
        <v>1716.101917</v>
      </c>
      <c r="I11" s="32"/>
      <c r="J11" s="30">
        <f>H11/H19*100</f>
        <v>14.687701794929902</v>
      </c>
    </row>
    <row r="12" spans="3:12" ht="5.0999999999999996" customHeight="1" x14ac:dyDescent="0.3">
      <c r="F12" s="18"/>
      <c r="G12" s="4"/>
      <c r="H12" s="6"/>
      <c r="I12" s="32"/>
      <c r="J12" s="30"/>
    </row>
    <row r="13" spans="3:12" ht="12.9" customHeight="1" x14ac:dyDescent="0.3">
      <c r="F13" s="21"/>
      <c r="G13" s="4" t="s">
        <v>4</v>
      </c>
      <c r="H13" s="6">
        <f>data!B6</f>
        <v>1355.5128709999999</v>
      </c>
      <c r="I13" s="32"/>
      <c r="J13" s="30">
        <f>H13/H19*100</f>
        <v>11.601507248032103</v>
      </c>
      <c r="K13" s="31"/>
    </row>
    <row r="14" spans="3:12" ht="5.0999999999999996" customHeight="1" x14ac:dyDescent="0.3">
      <c r="F14" s="18"/>
      <c r="G14" s="4"/>
      <c r="H14" s="6"/>
      <c r="I14" s="32"/>
      <c r="J14" s="30"/>
    </row>
    <row r="15" spans="3:12" ht="12.9" customHeight="1" x14ac:dyDescent="0.3">
      <c r="F15" s="34"/>
      <c r="G15" s="4" t="s">
        <v>8</v>
      </c>
      <c r="H15" s="6">
        <f>data!B7</f>
        <v>1055.8990389999999</v>
      </c>
      <c r="I15" s="32"/>
      <c r="J15" s="30">
        <f>H15/H19*100</f>
        <v>9.0371848296146737</v>
      </c>
      <c r="K15" s="4"/>
    </row>
    <row r="16" spans="3:12" ht="5.0999999999999996" customHeight="1" x14ac:dyDescent="0.3">
      <c r="G16" s="4"/>
      <c r="H16" s="6"/>
      <c r="I16" s="6"/>
      <c r="J16" s="11"/>
    </row>
    <row r="17" spans="6:10" ht="12.9" customHeight="1" x14ac:dyDescent="0.3">
      <c r="F17" s="16"/>
      <c r="G17" s="4" t="s">
        <v>2</v>
      </c>
      <c r="H17" s="6">
        <f>data!B8</f>
        <v>3003.1448429999991</v>
      </c>
      <c r="I17" s="6"/>
      <c r="J17" s="11">
        <f>H17/H19*100</f>
        <v>25.703191322153607</v>
      </c>
    </row>
    <row r="18" spans="6:10" ht="8.1" customHeight="1" x14ac:dyDescent="0.3">
      <c r="G18" s="7"/>
      <c r="H18" s="8"/>
      <c r="I18" s="7"/>
      <c r="J18" s="13"/>
    </row>
    <row r="19" spans="6:10" ht="20.100000000000001" customHeight="1" x14ac:dyDescent="0.3">
      <c r="G19" s="9" t="s">
        <v>7</v>
      </c>
      <c r="H19" s="24">
        <f>SUM(H7:H17)</f>
        <v>11683.937629999997</v>
      </c>
      <c r="I19" s="10"/>
      <c r="J19" s="14">
        <v>1</v>
      </c>
    </row>
    <row r="21" spans="6:10" x14ac:dyDescent="0.3">
      <c r="F21" s="18"/>
      <c r="G21" s="4"/>
    </row>
    <row r="25" spans="6:10" ht="15.6" x14ac:dyDescent="0.3">
      <c r="G25" s="2">
        <f>data!E1</f>
        <v>2022</v>
      </c>
    </row>
    <row r="26" spans="6:10" x14ac:dyDescent="0.3">
      <c r="G26" s="4"/>
      <c r="H26" s="5" t="s">
        <v>54</v>
      </c>
      <c r="I26" s="5"/>
      <c r="J26" s="5" t="s">
        <v>6</v>
      </c>
    </row>
    <row r="27" spans="6:10" ht="5.0999999999999996" customHeight="1" x14ac:dyDescent="0.3"/>
    <row r="28" spans="6:10" ht="12.9" customHeight="1" x14ac:dyDescent="0.3">
      <c r="F28" s="17"/>
      <c r="G28" s="4" t="s">
        <v>55</v>
      </c>
      <c r="H28" s="23">
        <f>data!E3</f>
        <v>3204.4127210000001</v>
      </c>
      <c r="I28" s="6"/>
      <c r="J28" s="11">
        <f>H28/H40*100</f>
        <v>22.94588823835997</v>
      </c>
    </row>
    <row r="29" spans="6:10" ht="5.0999999999999996" customHeight="1" x14ac:dyDescent="0.3">
      <c r="F29" s="18"/>
      <c r="G29" s="4"/>
      <c r="H29" s="6"/>
      <c r="I29" s="6"/>
      <c r="J29" s="12"/>
    </row>
    <row r="30" spans="6:10" ht="12.9" customHeight="1" x14ac:dyDescent="0.3">
      <c r="F30" s="19"/>
      <c r="G30" s="4" t="s">
        <v>3</v>
      </c>
      <c r="H30" s="6">
        <f>data!E4</f>
        <v>2944.3777439999999</v>
      </c>
      <c r="I30" s="6"/>
      <c r="J30" s="11">
        <f>H30/H40*100</f>
        <v>21.083851715659961</v>
      </c>
    </row>
    <row r="31" spans="6:10" ht="5.0999999999999996" customHeight="1" x14ac:dyDescent="0.3">
      <c r="F31" s="18"/>
      <c r="G31" s="4"/>
      <c r="H31" s="6"/>
      <c r="I31" s="6"/>
      <c r="J31" s="11"/>
    </row>
    <row r="32" spans="6:10" ht="12.9" customHeight="1" x14ac:dyDescent="0.3">
      <c r="F32" s="20"/>
      <c r="G32" s="4" t="s">
        <v>5</v>
      </c>
      <c r="H32" s="6">
        <f>data!E5</f>
        <v>2107.030753</v>
      </c>
      <c r="I32" s="6"/>
      <c r="J32" s="11">
        <f>H32/H40*100</f>
        <v>15.087848034143866</v>
      </c>
    </row>
    <row r="33" spans="4:10" ht="5.0999999999999996" customHeight="1" x14ac:dyDescent="0.3">
      <c r="F33" s="18"/>
      <c r="G33" s="4"/>
      <c r="H33" s="6"/>
      <c r="I33" s="6"/>
      <c r="J33" s="11"/>
    </row>
    <row r="34" spans="4:10" ht="12.9" customHeight="1" x14ac:dyDescent="0.3">
      <c r="F34" s="21"/>
      <c r="G34" s="4" t="s">
        <v>4</v>
      </c>
      <c r="H34" s="6">
        <f>data!E6</f>
        <v>1292.6063329999999</v>
      </c>
      <c r="I34" s="6"/>
      <c r="J34" s="11">
        <f>H34/H40*100</f>
        <v>9.2559863649393836</v>
      </c>
    </row>
    <row r="35" spans="4:10" ht="5.0999999999999996" customHeight="1" x14ac:dyDescent="0.3">
      <c r="F35" s="18"/>
      <c r="G35" s="4"/>
      <c r="H35" s="6"/>
      <c r="I35" s="6"/>
      <c r="J35" s="11"/>
    </row>
    <row r="36" spans="4:10" ht="12.9" customHeight="1" x14ac:dyDescent="0.3">
      <c r="F36" s="22"/>
      <c r="G36" s="4" t="s">
        <v>61</v>
      </c>
      <c r="H36" s="6">
        <f>data!E7</f>
        <v>1173.9125630000001</v>
      </c>
      <c r="I36" s="6"/>
      <c r="J36" s="11">
        <f>H36/H40*100</f>
        <v>8.4060540315788828</v>
      </c>
    </row>
    <row r="37" spans="4:10" ht="5.0999999999999996" customHeight="1" x14ac:dyDescent="0.3">
      <c r="F37" s="18"/>
      <c r="G37" s="4"/>
      <c r="H37" s="6"/>
      <c r="I37" s="6"/>
      <c r="J37" s="11"/>
    </row>
    <row r="38" spans="4:10" ht="12.9" customHeight="1" x14ac:dyDescent="0.3">
      <c r="F38" s="33"/>
      <c r="G38" s="4" t="s">
        <v>2</v>
      </c>
      <c r="H38" s="6">
        <f>SUM(data!E9:E36)</f>
        <v>3242.7445569999995</v>
      </c>
      <c r="I38" s="6"/>
      <c r="J38" s="11">
        <f>H38/H40*100</f>
        <v>23.22037161531793</v>
      </c>
    </row>
    <row r="39" spans="4:10" ht="5.0999999999999996" customHeight="1" x14ac:dyDescent="0.3">
      <c r="F39" s="18"/>
      <c r="G39" s="7"/>
      <c r="H39" s="8"/>
      <c r="I39" s="7"/>
      <c r="J39" s="13"/>
    </row>
    <row r="40" spans="4:10" x14ac:dyDescent="0.3">
      <c r="F40" s="18"/>
      <c r="G40" s="9" t="s">
        <v>7</v>
      </c>
      <c r="H40" s="24">
        <f>SUM(H28:H38)</f>
        <v>13965.084671000001</v>
      </c>
      <c r="I40" s="10"/>
      <c r="J40" s="14">
        <v>1</v>
      </c>
    </row>
    <row r="41" spans="4:10" x14ac:dyDescent="0.3">
      <c r="F41" s="18"/>
    </row>
    <row r="42" spans="4:10" ht="9" customHeight="1" x14ac:dyDescent="0.3"/>
    <row r="43" spans="4:10" s="15" customFormat="1" ht="33" customHeight="1" x14ac:dyDescent="0.2">
      <c r="D43" s="36" t="s">
        <v>9</v>
      </c>
      <c r="E43" s="36"/>
      <c r="F43" s="36"/>
      <c r="G43" s="36"/>
      <c r="H43" s="36"/>
      <c r="I43" s="36"/>
      <c r="J43" s="36"/>
    </row>
  </sheetData>
  <mergeCells count="2">
    <mergeCell ref="C1:J1"/>
    <mergeCell ref="D43:J43"/>
  </mergeCells>
  <pageMargins left="0.5" right="0.8" top="2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defaultRowHeight="14.4" x14ac:dyDescent="0.3"/>
  <cols>
    <col min="1" max="1" width="49.6640625" customWidth="1"/>
    <col min="2" max="3" width="9.33203125" customWidth="1"/>
    <col min="6" max="6" width="15.77734375" customWidth="1"/>
    <col min="7" max="7" width="14.109375" customWidth="1"/>
  </cols>
  <sheetData>
    <row r="1" spans="1:8" x14ac:dyDescent="0.3">
      <c r="A1" t="s">
        <v>59</v>
      </c>
    </row>
    <row r="3" spans="1:8" x14ac:dyDescent="0.3">
      <c r="A3" t="s">
        <v>12</v>
      </c>
      <c r="B3" t="s">
        <v>13</v>
      </c>
      <c r="C3" t="s">
        <v>56</v>
      </c>
      <c r="D3" t="s">
        <v>14</v>
      </c>
      <c r="E3" t="s">
        <v>15</v>
      </c>
      <c r="F3" t="s">
        <v>16</v>
      </c>
      <c r="G3" t="s">
        <v>57</v>
      </c>
      <c r="H3" t="s">
        <v>58</v>
      </c>
    </row>
    <row r="4" spans="1:8" x14ac:dyDescent="0.3">
      <c r="A4" t="s">
        <v>17</v>
      </c>
      <c r="B4" s="26" t="s">
        <v>18</v>
      </c>
      <c r="C4" s="26" t="s">
        <v>19</v>
      </c>
      <c r="D4" t="s">
        <v>20</v>
      </c>
      <c r="E4" t="s">
        <v>21</v>
      </c>
      <c r="F4" t="s">
        <v>22</v>
      </c>
      <c r="G4" s="26">
        <v>11683.93763</v>
      </c>
      <c r="H4">
        <v>13965.084671000001</v>
      </c>
    </row>
    <row r="5" spans="1:8" x14ac:dyDescent="0.3">
      <c r="A5" t="s">
        <v>24</v>
      </c>
      <c r="B5" s="26" t="s">
        <v>18</v>
      </c>
      <c r="C5" s="26" t="s">
        <v>19</v>
      </c>
      <c r="D5" t="s">
        <v>20</v>
      </c>
      <c r="E5" t="s">
        <v>21</v>
      </c>
      <c r="F5" t="s">
        <v>22</v>
      </c>
      <c r="G5" s="26">
        <v>2431.9696819999999</v>
      </c>
      <c r="H5">
        <v>2944.3777439999999</v>
      </c>
    </row>
    <row r="6" spans="1:8" x14ac:dyDescent="0.3">
      <c r="A6" t="s">
        <v>23</v>
      </c>
      <c r="B6" s="26" t="s">
        <v>18</v>
      </c>
      <c r="C6" s="26" t="s">
        <v>19</v>
      </c>
      <c r="D6" t="s">
        <v>20</v>
      </c>
      <c r="E6" t="s">
        <v>21</v>
      </c>
      <c r="F6" t="s">
        <v>22</v>
      </c>
      <c r="G6" s="26">
        <v>2121.3092780000002</v>
      </c>
      <c r="H6">
        <v>3204.4127210000001</v>
      </c>
    </row>
    <row r="7" spans="1:8" x14ac:dyDescent="0.3">
      <c r="A7" t="s">
        <v>25</v>
      </c>
      <c r="B7" s="26" t="s">
        <v>18</v>
      </c>
      <c r="C7" s="26" t="s">
        <v>19</v>
      </c>
      <c r="D7" t="s">
        <v>20</v>
      </c>
      <c r="E7" t="s">
        <v>21</v>
      </c>
      <c r="F7" t="s">
        <v>22</v>
      </c>
      <c r="G7" s="26">
        <v>1716.101917</v>
      </c>
      <c r="H7">
        <v>2107.030753</v>
      </c>
    </row>
    <row r="8" spans="1:8" x14ac:dyDescent="0.3">
      <c r="A8" t="s">
        <v>27</v>
      </c>
      <c r="B8" s="26" t="s">
        <v>18</v>
      </c>
      <c r="C8" s="26" t="s">
        <v>19</v>
      </c>
      <c r="D8" t="s">
        <v>20</v>
      </c>
      <c r="E8" t="s">
        <v>21</v>
      </c>
      <c r="F8" t="s">
        <v>22</v>
      </c>
      <c r="G8" s="26">
        <v>1355.5128709999999</v>
      </c>
      <c r="H8">
        <v>1292.6063329999999</v>
      </c>
    </row>
    <row r="9" spans="1:8" x14ac:dyDescent="0.3">
      <c r="A9" t="s">
        <v>26</v>
      </c>
      <c r="B9" s="26" t="s">
        <v>18</v>
      </c>
      <c r="C9" s="26" t="s">
        <v>19</v>
      </c>
      <c r="D9" t="s">
        <v>20</v>
      </c>
      <c r="E9" t="s">
        <v>21</v>
      </c>
      <c r="F9" t="s">
        <v>22</v>
      </c>
      <c r="G9" s="26">
        <v>1055.8990389999999</v>
      </c>
      <c r="H9">
        <v>1128.358211</v>
      </c>
    </row>
    <row r="10" spans="1:8" x14ac:dyDescent="0.3">
      <c r="A10" t="s">
        <v>28</v>
      </c>
      <c r="B10" s="26" t="s">
        <v>18</v>
      </c>
      <c r="C10" s="26" t="s">
        <v>19</v>
      </c>
      <c r="D10" t="s">
        <v>20</v>
      </c>
      <c r="E10" t="s">
        <v>21</v>
      </c>
      <c r="F10" t="s">
        <v>22</v>
      </c>
      <c r="G10" s="26">
        <v>642.08954700000004</v>
      </c>
      <c r="H10">
        <v>1173.9125630000001</v>
      </c>
    </row>
    <row r="11" spans="1:8" x14ac:dyDescent="0.3">
      <c r="A11" t="s">
        <v>40</v>
      </c>
      <c r="B11" s="26" t="s">
        <v>18</v>
      </c>
      <c r="C11" s="26" t="s">
        <v>19</v>
      </c>
      <c r="D11" t="s">
        <v>20</v>
      </c>
      <c r="E11" t="s">
        <v>21</v>
      </c>
      <c r="F11" t="s">
        <v>22</v>
      </c>
      <c r="G11" s="26">
        <v>402.297122</v>
      </c>
      <c r="H11">
        <v>36.396684</v>
      </c>
    </row>
    <row r="12" spans="1:8" x14ac:dyDescent="0.3">
      <c r="A12" t="s">
        <v>29</v>
      </c>
      <c r="B12" s="26" t="s">
        <v>18</v>
      </c>
      <c r="C12" s="26" t="s">
        <v>19</v>
      </c>
      <c r="D12" t="s">
        <v>20</v>
      </c>
      <c r="E12" t="s">
        <v>21</v>
      </c>
      <c r="F12" t="s">
        <v>22</v>
      </c>
      <c r="G12" s="26">
        <v>342.13803899999999</v>
      </c>
      <c r="H12">
        <v>390.162871</v>
      </c>
    </row>
    <row r="13" spans="1:8" x14ac:dyDescent="0.3">
      <c r="A13" t="s">
        <v>31</v>
      </c>
      <c r="B13" s="26" t="s">
        <v>18</v>
      </c>
      <c r="C13" s="26" t="s">
        <v>19</v>
      </c>
      <c r="D13" t="s">
        <v>20</v>
      </c>
      <c r="E13" t="s">
        <v>21</v>
      </c>
      <c r="F13" t="s">
        <v>22</v>
      </c>
      <c r="G13" s="26">
        <v>313.24321700000002</v>
      </c>
      <c r="H13">
        <v>251.016899</v>
      </c>
    </row>
    <row r="14" spans="1:8" x14ac:dyDescent="0.3">
      <c r="A14" t="s">
        <v>30</v>
      </c>
      <c r="B14" s="26" t="s">
        <v>18</v>
      </c>
      <c r="C14" s="26" t="s">
        <v>19</v>
      </c>
      <c r="D14" t="s">
        <v>20</v>
      </c>
      <c r="E14" t="s">
        <v>21</v>
      </c>
      <c r="F14" t="s">
        <v>22</v>
      </c>
      <c r="G14" s="26">
        <v>310.15510899999998</v>
      </c>
      <c r="H14">
        <v>350.66954199999998</v>
      </c>
    </row>
    <row r="15" spans="1:8" x14ac:dyDescent="0.3">
      <c r="A15" t="s">
        <v>32</v>
      </c>
      <c r="B15" s="26" t="s">
        <v>18</v>
      </c>
      <c r="C15" s="26" t="s">
        <v>19</v>
      </c>
      <c r="D15" t="s">
        <v>20</v>
      </c>
      <c r="E15" t="s">
        <v>21</v>
      </c>
      <c r="F15" t="s">
        <v>22</v>
      </c>
      <c r="G15">
        <v>264.20823899999999</v>
      </c>
      <c r="H15">
        <v>288.20074599999998</v>
      </c>
    </row>
    <row r="16" spans="1:8" x14ac:dyDescent="0.3">
      <c r="A16" t="s">
        <v>34</v>
      </c>
      <c r="B16" s="26" t="s">
        <v>18</v>
      </c>
      <c r="C16" s="26" t="s">
        <v>19</v>
      </c>
      <c r="D16" t="s">
        <v>20</v>
      </c>
      <c r="E16" t="s">
        <v>21</v>
      </c>
      <c r="F16" t="s">
        <v>22</v>
      </c>
      <c r="G16" s="26">
        <v>140.36462399999999</v>
      </c>
      <c r="H16">
        <v>193.68434400000001</v>
      </c>
    </row>
    <row r="17" spans="1:8" x14ac:dyDescent="0.3">
      <c r="A17" t="s">
        <v>37</v>
      </c>
      <c r="B17" s="26" t="s">
        <v>18</v>
      </c>
      <c r="C17" s="26" t="s">
        <v>19</v>
      </c>
      <c r="D17" t="s">
        <v>20</v>
      </c>
      <c r="E17" t="s">
        <v>21</v>
      </c>
      <c r="F17" t="s">
        <v>22</v>
      </c>
      <c r="G17" s="26">
        <v>104.500891</v>
      </c>
      <c r="H17">
        <v>57.811064000000002</v>
      </c>
    </row>
    <row r="18" spans="1:8" x14ac:dyDescent="0.3">
      <c r="A18" t="s">
        <v>33</v>
      </c>
      <c r="B18" s="26" t="s">
        <v>18</v>
      </c>
      <c r="C18" s="26" t="s">
        <v>19</v>
      </c>
      <c r="D18" t="s">
        <v>20</v>
      </c>
      <c r="E18" t="s">
        <v>21</v>
      </c>
      <c r="F18" t="s">
        <v>22</v>
      </c>
      <c r="G18" s="26">
        <v>91.754344000000003</v>
      </c>
      <c r="H18">
        <v>102.66712699999999</v>
      </c>
    </row>
    <row r="19" spans="1:8" x14ac:dyDescent="0.3">
      <c r="A19" t="s">
        <v>35</v>
      </c>
      <c r="B19" s="26" t="s">
        <v>18</v>
      </c>
      <c r="C19" s="26" t="s">
        <v>19</v>
      </c>
      <c r="D19" t="s">
        <v>20</v>
      </c>
      <c r="E19" t="s">
        <v>21</v>
      </c>
      <c r="F19" t="s">
        <v>22</v>
      </c>
      <c r="G19" s="26">
        <v>79.078693999999999</v>
      </c>
      <c r="H19">
        <v>106.73029</v>
      </c>
    </row>
    <row r="20" spans="1:8" x14ac:dyDescent="0.3">
      <c r="A20" t="s">
        <v>36</v>
      </c>
      <c r="B20" s="26" t="s">
        <v>18</v>
      </c>
      <c r="C20" s="26" t="s">
        <v>19</v>
      </c>
      <c r="D20" t="s">
        <v>20</v>
      </c>
      <c r="E20" t="s">
        <v>21</v>
      </c>
      <c r="F20" t="s">
        <v>22</v>
      </c>
      <c r="G20" s="26">
        <v>74.377101999999994</v>
      </c>
      <c r="H20">
        <v>67.321696000000003</v>
      </c>
    </row>
    <row r="21" spans="1:8" x14ac:dyDescent="0.3">
      <c r="A21" t="s">
        <v>38</v>
      </c>
      <c r="B21" s="26" t="s">
        <v>18</v>
      </c>
      <c r="C21" s="26" t="s">
        <v>19</v>
      </c>
      <c r="D21" t="s">
        <v>20</v>
      </c>
      <c r="E21" t="s">
        <v>21</v>
      </c>
      <c r="F21" t="s">
        <v>22</v>
      </c>
      <c r="G21" s="26">
        <v>72.866788</v>
      </c>
      <c r="H21">
        <v>82.084248000000002</v>
      </c>
    </row>
    <row r="22" spans="1:8" x14ac:dyDescent="0.3">
      <c r="A22" t="s">
        <v>39</v>
      </c>
      <c r="B22" s="26" t="s">
        <v>18</v>
      </c>
      <c r="C22" s="26" t="s">
        <v>19</v>
      </c>
      <c r="D22" t="s">
        <v>20</v>
      </c>
      <c r="E22" t="s">
        <v>21</v>
      </c>
      <c r="F22" t="s">
        <v>22</v>
      </c>
      <c r="G22" s="26">
        <v>49.133660999999996</v>
      </c>
      <c r="H22">
        <v>39.823104000000001</v>
      </c>
    </row>
    <row r="23" spans="1:8" x14ac:dyDescent="0.3">
      <c r="A23" t="s">
        <v>42</v>
      </c>
      <c r="B23" s="26" t="s">
        <v>18</v>
      </c>
      <c r="C23" t="s">
        <v>19</v>
      </c>
      <c r="D23" t="s">
        <v>20</v>
      </c>
      <c r="E23" t="s">
        <v>21</v>
      </c>
      <c r="F23" t="s">
        <v>22</v>
      </c>
      <c r="G23" s="26">
        <v>24.273979000000001</v>
      </c>
      <c r="H23">
        <v>17.379673</v>
      </c>
    </row>
    <row r="24" spans="1:8" x14ac:dyDescent="0.3">
      <c r="A24" t="s">
        <v>49</v>
      </c>
      <c r="B24" s="26" t="s">
        <v>18</v>
      </c>
      <c r="C24" s="26" t="s">
        <v>19</v>
      </c>
      <c r="D24" t="s">
        <v>20</v>
      </c>
      <c r="E24" t="s">
        <v>21</v>
      </c>
      <c r="F24" t="s">
        <v>22</v>
      </c>
      <c r="G24" s="26">
        <v>23.703875</v>
      </c>
      <c r="H24">
        <v>7.2371660000000002</v>
      </c>
    </row>
    <row r="25" spans="1:8" x14ac:dyDescent="0.3">
      <c r="A25" t="s">
        <v>41</v>
      </c>
      <c r="B25" s="26" t="s">
        <v>18</v>
      </c>
      <c r="C25" s="26" t="s">
        <v>19</v>
      </c>
      <c r="D25" t="s">
        <v>20</v>
      </c>
      <c r="E25" t="s">
        <v>21</v>
      </c>
      <c r="F25" t="s">
        <v>22</v>
      </c>
      <c r="G25" s="26">
        <v>19.318619000000002</v>
      </c>
      <c r="H25">
        <v>23.144727</v>
      </c>
    </row>
    <row r="26" spans="1:8" x14ac:dyDescent="0.3">
      <c r="A26" t="s">
        <v>47</v>
      </c>
      <c r="B26" s="26" t="s">
        <v>18</v>
      </c>
      <c r="C26" s="26" t="s">
        <v>19</v>
      </c>
      <c r="D26" t="s">
        <v>20</v>
      </c>
      <c r="E26" t="s">
        <v>21</v>
      </c>
      <c r="F26" t="s">
        <v>22</v>
      </c>
      <c r="G26" s="26">
        <v>13.590299999999999</v>
      </c>
      <c r="H26">
        <v>12.006147</v>
      </c>
    </row>
    <row r="27" spans="1:8" x14ac:dyDescent="0.3">
      <c r="A27" t="s">
        <v>51</v>
      </c>
      <c r="B27" s="26" t="s">
        <v>18</v>
      </c>
      <c r="C27" s="26" t="s">
        <v>19</v>
      </c>
      <c r="D27" t="s">
        <v>20</v>
      </c>
      <c r="E27" t="s">
        <v>21</v>
      </c>
      <c r="F27" t="s">
        <v>22</v>
      </c>
      <c r="G27" s="26">
        <v>7.3202410000000002</v>
      </c>
      <c r="H27">
        <v>6.7464079999999997</v>
      </c>
    </row>
    <row r="28" spans="1:8" x14ac:dyDescent="0.3">
      <c r="A28" t="s">
        <v>48</v>
      </c>
      <c r="B28" s="26" t="s">
        <v>18</v>
      </c>
      <c r="C28" s="26" t="s">
        <v>19</v>
      </c>
      <c r="D28" t="s">
        <v>20</v>
      </c>
      <c r="E28" t="s">
        <v>21</v>
      </c>
      <c r="F28" t="s">
        <v>22</v>
      </c>
      <c r="G28" s="26">
        <v>6.9816250000000002</v>
      </c>
      <c r="H28">
        <v>11.275976999999999</v>
      </c>
    </row>
    <row r="29" spans="1:8" x14ac:dyDescent="0.3">
      <c r="A29" t="s">
        <v>50</v>
      </c>
      <c r="B29" s="26" t="s">
        <v>18</v>
      </c>
      <c r="C29" s="26" t="s">
        <v>19</v>
      </c>
      <c r="D29" t="s">
        <v>20</v>
      </c>
      <c r="E29" t="s">
        <v>21</v>
      </c>
      <c r="F29" t="s">
        <v>22</v>
      </c>
      <c r="G29" s="26">
        <v>6.43424</v>
      </c>
      <c r="H29">
        <v>7.9768460000000001</v>
      </c>
    </row>
    <row r="30" spans="1:8" x14ac:dyDescent="0.3">
      <c r="A30" t="s">
        <v>45</v>
      </c>
      <c r="B30" s="26" t="s">
        <v>18</v>
      </c>
      <c r="C30" s="26" t="s">
        <v>19</v>
      </c>
      <c r="D30" t="s">
        <v>20</v>
      </c>
      <c r="E30" t="s">
        <v>21</v>
      </c>
      <c r="F30" t="s">
        <v>22</v>
      </c>
      <c r="G30" s="26">
        <v>5.0727180000000001</v>
      </c>
      <c r="H30">
        <v>9.7474939999999997</v>
      </c>
    </row>
    <row r="31" spans="1:8" x14ac:dyDescent="0.3">
      <c r="A31" t="s">
        <v>43</v>
      </c>
      <c r="B31" s="26" t="s">
        <v>18</v>
      </c>
      <c r="C31" s="26" t="s">
        <v>19</v>
      </c>
      <c r="D31" t="s">
        <v>20</v>
      </c>
      <c r="E31" t="s">
        <v>21</v>
      </c>
      <c r="F31" t="s">
        <v>22</v>
      </c>
      <c r="G31" s="26">
        <v>3.8225980000000002</v>
      </c>
      <c r="H31">
        <v>12.708505000000001</v>
      </c>
    </row>
    <row r="32" spans="1:8" x14ac:dyDescent="0.3">
      <c r="A32" t="s">
        <v>46</v>
      </c>
      <c r="B32" s="26" t="s">
        <v>18</v>
      </c>
      <c r="C32" s="26" t="s">
        <v>19</v>
      </c>
      <c r="D32" t="s">
        <v>20</v>
      </c>
      <c r="E32" t="s">
        <v>21</v>
      </c>
      <c r="F32" t="s">
        <v>22</v>
      </c>
      <c r="G32" s="26">
        <v>3.2731150000000002</v>
      </c>
      <c r="H32">
        <v>16.802434999999999</v>
      </c>
    </row>
    <row r="33" spans="1:8" x14ac:dyDescent="0.3">
      <c r="A33" t="s">
        <v>44</v>
      </c>
      <c r="B33" s="26" t="s">
        <v>18</v>
      </c>
      <c r="C33" s="26" t="s">
        <v>19</v>
      </c>
      <c r="D33" t="s">
        <v>20</v>
      </c>
      <c r="E33" t="s">
        <v>21</v>
      </c>
      <c r="F33" t="s">
        <v>22</v>
      </c>
      <c r="G33" s="26">
        <v>2.2264050000000002</v>
      </c>
      <c r="H33">
        <v>20.142821000000001</v>
      </c>
    </row>
    <row r="34" spans="1:8" x14ac:dyDescent="0.3">
      <c r="A34" t="s">
        <v>52</v>
      </c>
      <c r="B34" s="26" t="s">
        <v>18</v>
      </c>
      <c r="C34" s="26" t="s">
        <v>19</v>
      </c>
      <c r="D34" t="s">
        <v>20</v>
      </c>
      <c r="E34" t="s">
        <v>21</v>
      </c>
      <c r="F34" t="s">
        <v>22</v>
      </c>
      <c r="G34" s="26">
        <v>0.73300600000000005</v>
      </c>
      <c r="H34">
        <v>1.4610350000000001</v>
      </c>
    </row>
    <row r="35" spans="1:8" x14ac:dyDescent="0.3">
      <c r="A35" t="s">
        <v>53</v>
      </c>
      <c r="B35" s="26" t="s">
        <v>18</v>
      </c>
      <c r="C35" t="s">
        <v>19</v>
      </c>
      <c r="D35" t="s">
        <v>20</v>
      </c>
      <c r="E35" t="s">
        <v>21</v>
      </c>
      <c r="F35" t="s">
        <v>22</v>
      </c>
      <c r="G35" s="26">
        <v>0.18674499999999999</v>
      </c>
      <c r="H35">
        <v>1.1884969999999999</v>
      </c>
    </row>
    <row r="38" spans="1:8" x14ac:dyDescent="0.3">
      <c r="A38" t="s">
        <v>11</v>
      </c>
    </row>
  </sheetData>
  <sortState ref="A4:H37">
    <sortCondition descending="1" ref="G4:G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graph</vt:lpstr>
      <vt:lpstr>rawdata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Xan</dc:creator>
  <cp:lastModifiedBy>KU User</cp:lastModifiedBy>
  <cp:lastPrinted>2022-06-01T13:38:15Z</cp:lastPrinted>
  <dcterms:created xsi:type="dcterms:W3CDTF">2014-10-07T19:11:18Z</dcterms:created>
  <dcterms:modified xsi:type="dcterms:W3CDTF">2023-02-13T20:40:22Z</dcterms:modified>
</cp:coreProperties>
</file>