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AGRI2" sheetId="1" r:id="rId1"/>
  </sheets>
  <definedNames>
    <definedName name="_Regression_Int" localSheetId="0" hidden="1">1</definedName>
    <definedName name="ALL">'AGRI2'!$A$1:$F$67</definedName>
    <definedName name="_xlnm.Print_Area" localSheetId="0">'AGRI2'!$A$1:$G$57</definedName>
    <definedName name="Print_Area_MI" localSheetId="0">'AGRI2'!$A$1:$F$67</definedName>
  </definedNames>
  <calcPr fullCalcOnLoad="1"/>
</workbook>
</file>

<file path=xl/sharedStrings.xml><?xml version="1.0" encoding="utf-8"?>
<sst xmlns="http://schemas.openxmlformats.org/spreadsheetml/2006/main" count="11" uniqueCount="11">
  <si>
    <t>Year</t>
  </si>
  <si>
    <t>Value of Land
and Buildings (dollars)</t>
  </si>
  <si>
    <t>Average
per Acre</t>
  </si>
  <si>
    <t>Total Value
(million dollars)</t>
  </si>
  <si>
    <t>Average
per Farm</t>
  </si>
  <si>
    <t xml:space="preserve"> Average Size
     of Farms
      (acres)</t>
  </si>
  <si>
    <t xml:space="preserve">    Farms</t>
  </si>
  <si>
    <t>Land in Farms
(thousands 
of acres)</t>
  </si>
  <si>
    <t>Beginning in 1975, a farm is defined as any place with annual sales of agricultural products of $1,000 or more. Between 1959 and 
   1975 a farm was defined as a place of 10 or more acres that had annual sales of agricultural products of $50 or more or a place 
   of less than 10 acres that had annual sales of $250 or more. Prior to 1959 a farm was defined as a place of three acres or more 
   in size with a value of farm products amounting to $150 or more. Places of less than three acres with sales of $250 or more were  
   also considered farms.</t>
  </si>
  <si>
    <r>
      <t xml:space="preserve">Source: </t>
    </r>
    <r>
      <rPr>
        <i/>
        <sz val="7"/>
        <rFont val="Arial"/>
        <family val="2"/>
      </rPr>
      <t>Kansas Farm Facts,</t>
    </r>
    <r>
      <rPr>
        <sz val="7"/>
        <rFont val="Arial"/>
        <family val="2"/>
      </rPr>
      <t xml:space="preserve"> 2000; U.S. Department of Agriculture, National Agricultural Statistics Service, 
  https://quickstats.nass.usda.gov/ (accessed February 20, 2023).</t>
    </r>
  </si>
  <si>
    <t>Kansas Farm Statistics, 1920-2022, Selected Years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</si>
</sst>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\ \ \ \ \ \ \ \ "/>
    <numFmt numFmtId="166" formatCode="#,##0\ \ \ \ \ \ "/>
    <numFmt numFmtId="167" formatCode="#,##0\ \ \ \ \ \ \ \ \ "/>
    <numFmt numFmtId="168" formatCode="#,##0\ \ \ \ \ \ \ \ \ \ "/>
    <numFmt numFmtId="169" formatCode="#,##0\ \ \ "/>
    <numFmt numFmtId="170" formatCode="#,##0\ \ \ \ \ \ \ "/>
    <numFmt numFmtId="171" formatCode="#,##0.0000000000"/>
    <numFmt numFmtId="172" formatCode="&quot;$&quot;#,##0"/>
    <numFmt numFmtId="173" formatCode="_(* #,##0.0_);_(* \(#,##0.0\);_(* &quot;-&quot;??_);_(@_)"/>
    <numFmt numFmtId="174" formatCode="_(* #,##0_);_(* \(#,##0\);_(* &quot;-&quot;??_);_(@_)"/>
    <numFmt numFmtId="175" formatCode="&quot;$&quot;#,##0.00"/>
    <numFmt numFmtId="176" formatCode="&quot;$&quot;#,##0.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7" fontId="8" fillId="0" borderId="0" xfId="0" applyNumberFormat="1" applyFont="1" applyAlignment="1" applyProtection="1">
      <alignment horizontal="right" vertical="center" indent="1"/>
      <protection/>
    </xf>
    <xf numFmtId="171" fontId="11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right" vertical="center" indent="1"/>
      <protection/>
    </xf>
    <xf numFmtId="37" fontId="8" fillId="0" borderId="0" xfId="0" applyNumberFormat="1" applyFont="1" applyFill="1" applyBorder="1" applyAlignment="1" applyProtection="1">
      <alignment horizontal="right" vertical="center" indent="1"/>
      <protection/>
    </xf>
    <xf numFmtId="165" fontId="8" fillId="0" borderId="0" xfId="0" applyNumberFormat="1" applyFont="1" applyFill="1" applyBorder="1" applyAlignment="1" applyProtection="1">
      <alignment horizontal="right" vertical="center" indent="1"/>
      <protection/>
    </xf>
    <xf numFmtId="0" fontId="15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172" fontId="8" fillId="0" borderId="0" xfId="0" applyNumberFormat="1" applyFont="1" applyAlignment="1" applyProtection="1">
      <alignment horizontal="right" vertical="center" indent="1"/>
      <protection/>
    </xf>
    <xf numFmtId="0" fontId="8" fillId="0" borderId="0" xfId="0" applyFont="1" applyAlignment="1" applyProtection="1">
      <alignment horizontal="right" vertical="center" indent="1"/>
      <protection/>
    </xf>
    <xf numFmtId="0" fontId="8" fillId="0" borderId="0" xfId="0" applyFont="1" applyBorder="1" applyAlignment="1" applyProtection="1">
      <alignment horizontal="right" vertical="center" indent="1"/>
      <protection/>
    </xf>
    <xf numFmtId="0" fontId="8" fillId="0" borderId="0" xfId="0" applyFont="1" applyFill="1" applyBorder="1" applyAlignment="1" applyProtection="1">
      <alignment horizontal="right" vertical="center" indent="1"/>
      <protection/>
    </xf>
    <xf numFmtId="3" fontId="8" fillId="0" borderId="0" xfId="0" applyNumberFormat="1" applyFont="1" applyFill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3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>
      <alignment/>
    </xf>
    <xf numFmtId="172" fontId="11" fillId="0" borderId="0" xfId="0" applyNumberFormat="1" applyFont="1" applyAlignment="1">
      <alignment/>
    </xf>
    <xf numFmtId="174" fontId="11" fillId="0" borderId="0" xfId="42" applyNumberFormat="1" applyFont="1" applyAlignment="1">
      <alignment/>
    </xf>
    <xf numFmtId="172" fontId="8" fillId="0" borderId="0" xfId="0" applyNumberFormat="1" applyFont="1" applyFill="1" applyBorder="1" applyAlignment="1" applyProtection="1">
      <alignment horizontal="right" vertical="center" indent="2"/>
      <protection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Continuous" wrapText="1"/>
      <protection/>
    </xf>
    <xf numFmtId="172" fontId="11" fillId="0" borderId="0" xfId="0" applyNumberFormat="1" applyFont="1" applyAlignment="1">
      <alignment horizontal="left" indent="1"/>
    </xf>
    <xf numFmtId="37" fontId="8" fillId="0" borderId="0" xfId="0" applyNumberFormat="1" applyFont="1" applyAlignment="1" applyProtection="1">
      <alignment horizontal="right" vertical="center" indent="2"/>
      <protection/>
    </xf>
    <xf numFmtId="0" fontId="12" fillId="0" borderId="0" xfId="0" applyFont="1" applyAlignment="1">
      <alignment horizontal="left" indent="1"/>
    </xf>
    <xf numFmtId="0" fontId="6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72" fontId="8" fillId="0" borderId="0" xfId="0" applyNumberFormat="1" applyFont="1" applyBorder="1" applyAlignment="1" applyProtection="1">
      <alignment horizontal="right" vertical="center" indent="2"/>
      <protection/>
    </xf>
    <xf numFmtId="3" fontId="8" fillId="0" borderId="0" xfId="0" applyNumberFormat="1" applyFont="1" applyBorder="1" applyAlignment="1" applyProtection="1">
      <alignment horizontal="right" vertical="center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7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171450"/>
          <a:ext cx="5324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3</xdr:row>
      <xdr:rowOff>19050</xdr:rowOff>
    </xdr:from>
    <xdr:to>
      <xdr:col>5</xdr:col>
      <xdr:colOff>638175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3114675" y="52387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4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914400"/>
          <a:ext cx="534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7</xdr:col>
      <xdr:colOff>19050</xdr:colOff>
      <xdr:row>54</xdr:row>
      <xdr:rowOff>19050</xdr:rowOff>
    </xdr:to>
    <xdr:sp>
      <xdr:nvSpPr>
        <xdr:cNvPr id="4" name="Line 6"/>
        <xdr:cNvSpPr>
          <a:spLocks/>
        </xdr:cNvSpPr>
      </xdr:nvSpPr>
      <xdr:spPr>
        <a:xfrm>
          <a:off x="0" y="7972425"/>
          <a:ext cx="5362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67"/>
  <sheetViews>
    <sheetView showGridLines="0" tabSelected="1" zoomScalePageLayoutView="0" workbookViewId="0" topLeftCell="A1">
      <selection activeCell="A4" sqref="A4"/>
    </sheetView>
  </sheetViews>
  <sheetFormatPr defaultColWidth="9.77734375" defaultRowHeight="15.75"/>
  <cols>
    <col min="1" max="2" width="7.77734375" style="0" customWidth="1"/>
    <col min="3" max="3" width="9.77734375" style="0" customWidth="1"/>
    <col min="4" max="4" width="9.5546875" style="0" customWidth="1"/>
    <col min="5" max="5" width="6.5546875" style="0" customWidth="1"/>
    <col min="6" max="7" width="10.4453125" style="0" customWidth="1"/>
    <col min="8" max="8" width="2.4453125" style="0" customWidth="1"/>
    <col min="9" max="9" width="15.21484375" style="0" customWidth="1"/>
  </cols>
  <sheetData>
    <row r="1" spans="1:8" s="1" customFormat="1" ht="12" customHeight="1">
      <c r="A1" s="36" t="s">
        <v>10</v>
      </c>
      <c r="B1" s="36"/>
      <c r="C1" s="36"/>
      <c r="D1" s="36"/>
      <c r="E1" s="36"/>
      <c r="F1" s="36"/>
      <c r="G1" s="36"/>
      <c r="H1" s="26"/>
    </row>
    <row r="2" spans="1:6" ht="3.75" customHeight="1">
      <c r="A2" s="3"/>
      <c r="B2" s="4"/>
      <c r="C2" s="4"/>
      <c r="D2" s="4"/>
      <c r="E2" s="4"/>
      <c r="F2" s="4"/>
    </row>
    <row r="3" spans="1:7" s="6" customFormat="1" ht="24" customHeight="1">
      <c r="A3" s="13"/>
      <c r="B3" s="14"/>
      <c r="C3" s="14"/>
      <c r="D3" s="14"/>
      <c r="E3" s="32" t="s">
        <v>1</v>
      </c>
      <c r="F3" s="30"/>
      <c r="G3" s="14"/>
    </row>
    <row r="4" spans="1:7" s="6" customFormat="1" ht="31.5" customHeight="1">
      <c r="A4" s="35" t="s">
        <v>0</v>
      </c>
      <c r="B4" s="31" t="s">
        <v>6</v>
      </c>
      <c r="C4" s="31" t="s">
        <v>5</v>
      </c>
      <c r="D4" s="15" t="s">
        <v>7</v>
      </c>
      <c r="E4" s="16" t="s">
        <v>2</v>
      </c>
      <c r="F4" s="15" t="s">
        <v>4</v>
      </c>
      <c r="G4" s="15" t="s">
        <v>3</v>
      </c>
    </row>
    <row r="5" spans="1:6" ht="3.75" customHeight="1">
      <c r="A5" s="3"/>
      <c r="B5" s="3"/>
      <c r="C5" s="3"/>
      <c r="D5" s="3"/>
      <c r="E5" s="3"/>
      <c r="F5" s="3"/>
    </row>
    <row r="6" spans="1:9" s="5" customFormat="1" ht="11.25" customHeight="1">
      <c r="A6" s="23">
        <v>1920</v>
      </c>
      <c r="B6" s="7">
        <v>167000</v>
      </c>
      <c r="C6" s="11">
        <f aca="true" t="shared" si="0" ref="C6:C38">D6/B6*1000</f>
        <v>271.85628742514973</v>
      </c>
      <c r="D6" s="34">
        <v>45400</v>
      </c>
      <c r="E6" s="17">
        <v>62</v>
      </c>
      <c r="F6" s="40">
        <f aca="true" t="shared" si="1" ref="F6:F54">(G6/B6)*1000000</f>
        <v>16855.089820359284</v>
      </c>
      <c r="G6" s="29">
        <f aca="true" t="shared" si="2" ref="G6:G36">E6*D6/1000</f>
        <v>2814.8</v>
      </c>
      <c r="I6" s="27"/>
    </row>
    <row r="7" spans="1:9" s="5" customFormat="1" ht="11.25" customHeight="1">
      <c r="A7" s="23">
        <v>1930</v>
      </c>
      <c r="B7" s="7">
        <v>166000</v>
      </c>
      <c r="C7" s="11">
        <f t="shared" si="0"/>
        <v>283.13253012048193</v>
      </c>
      <c r="D7" s="34">
        <v>47000</v>
      </c>
      <c r="E7" s="18">
        <v>49</v>
      </c>
      <c r="F7" s="41">
        <f t="shared" si="1"/>
        <v>13873.493975903613</v>
      </c>
      <c r="G7" s="21">
        <f t="shared" si="2"/>
        <v>2303</v>
      </c>
      <c r="I7" s="27"/>
    </row>
    <row r="8" spans="1:9" s="5" customFormat="1" ht="11.25" customHeight="1">
      <c r="A8" s="23">
        <v>1940</v>
      </c>
      <c r="B8" s="7">
        <v>159000</v>
      </c>
      <c r="C8" s="11">
        <f t="shared" si="0"/>
        <v>303.1446540880503</v>
      </c>
      <c r="D8" s="34">
        <v>48200</v>
      </c>
      <c r="E8" s="18">
        <v>30</v>
      </c>
      <c r="F8" s="41">
        <f t="shared" si="1"/>
        <v>9094.33962264151</v>
      </c>
      <c r="G8" s="21">
        <f t="shared" si="2"/>
        <v>1446</v>
      </c>
      <c r="I8" s="33"/>
    </row>
    <row r="9" spans="1:9" s="5" customFormat="1" ht="11.25" customHeight="1">
      <c r="A9" s="23">
        <v>1950</v>
      </c>
      <c r="B9" s="7">
        <v>135000</v>
      </c>
      <c r="C9" s="11">
        <f t="shared" si="0"/>
        <v>374.0740740740741</v>
      </c>
      <c r="D9" s="34">
        <v>50500</v>
      </c>
      <c r="E9" s="18">
        <v>66</v>
      </c>
      <c r="F9" s="41">
        <f t="shared" si="1"/>
        <v>24688.88888888889</v>
      </c>
      <c r="G9" s="21">
        <f t="shared" si="2"/>
        <v>3333</v>
      </c>
      <c r="I9" s="27"/>
    </row>
    <row r="10" spans="1:9" s="5" customFormat="1" ht="11.25" customHeight="1">
      <c r="A10" s="23">
        <v>1960</v>
      </c>
      <c r="B10" s="7">
        <v>110000</v>
      </c>
      <c r="C10" s="11">
        <f t="shared" si="0"/>
        <v>456.3636363636364</v>
      </c>
      <c r="D10" s="34">
        <v>50200</v>
      </c>
      <c r="E10" s="18">
        <v>101</v>
      </c>
      <c r="F10" s="41">
        <f t="shared" si="1"/>
        <v>46092.72727272727</v>
      </c>
      <c r="G10" s="21">
        <f t="shared" si="2"/>
        <v>5070.2</v>
      </c>
      <c r="I10" s="27"/>
    </row>
    <row r="11" spans="1:9" s="5" customFormat="1" ht="11.25" customHeight="1">
      <c r="A11" s="23">
        <v>1970</v>
      </c>
      <c r="B11" s="7">
        <v>87000</v>
      </c>
      <c r="C11" s="11">
        <f t="shared" si="0"/>
        <v>573.5632183908046</v>
      </c>
      <c r="D11" s="34">
        <v>49900</v>
      </c>
      <c r="E11" s="18">
        <v>159</v>
      </c>
      <c r="F11" s="41">
        <f t="shared" si="1"/>
        <v>91196.55172413793</v>
      </c>
      <c r="G11" s="21">
        <f t="shared" si="2"/>
        <v>7934.1</v>
      </c>
      <c r="I11" s="27"/>
    </row>
    <row r="12" spans="1:10" s="5" customFormat="1" ht="11.25" customHeight="1">
      <c r="A12" s="23">
        <v>1980</v>
      </c>
      <c r="B12" s="7">
        <v>75000</v>
      </c>
      <c r="C12" s="11">
        <f t="shared" si="0"/>
        <v>644</v>
      </c>
      <c r="D12" s="34">
        <v>48300</v>
      </c>
      <c r="E12" s="18">
        <v>587</v>
      </c>
      <c r="F12" s="41">
        <f t="shared" si="1"/>
        <v>378028</v>
      </c>
      <c r="G12" s="21">
        <f t="shared" si="2"/>
        <v>28352.1</v>
      </c>
      <c r="I12" s="27"/>
      <c r="J12" s="28"/>
    </row>
    <row r="13" spans="1:10" s="5" customFormat="1" ht="11.25" customHeight="1">
      <c r="A13" s="23">
        <v>1981</v>
      </c>
      <c r="B13" s="7">
        <v>75000</v>
      </c>
      <c r="C13" s="11">
        <f t="shared" si="0"/>
        <v>644</v>
      </c>
      <c r="D13" s="34">
        <v>48300</v>
      </c>
      <c r="E13" s="18">
        <v>619</v>
      </c>
      <c r="F13" s="41">
        <f t="shared" si="1"/>
        <v>398636</v>
      </c>
      <c r="G13" s="21">
        <f t="shared" si="2"/>
        <v>29897.7</v>
      </c>
      <c r="I13" s="27"/>
      <c r="J13" s="28"/>
    </row>
    <row r="14" spans="1:10" s="5" customFormat="1" ht="11.25" customHeight="1">
      <c r="A14" s="23">
        <v>1982</v>
      </c>
      <c r="B14" s="7">
        <v>75000</v>
      </c>
      <c r="C14" s="11">
        <f t="shared" si="0"/>
        <v>644</v>
      </c>
      <c r="D14" s="34">
        <v>48300</v>
      </c>
      <c r="E14" s="18">
        <v>628</v>
      </c>
      <c r="F14" s="41">
        <f t="shared" si="1"/>
        <v>404432</v>
      </c>
      <c r="G14" s="21">
        <f t="shared" si="2"/>
        <v>30332.4</v>
      </c>
      <c r="I14" s="27"/>
      <c r="J14" s="28"/>
    </row>
    <row r="15" spans="1:10" s="5" customFormat="1" ht="11.25" customHeight="1">
      <c r="A15" s="23">
        <v>1983</v>
      </c>
      <c r="B15" s="7">
        <v>75000</v>
      </c>
      <c r="C15" s="11">
        <f t="shared" si="0"/>
        <v>644</v>
      </c>
      <c r="D15" s="34">
        <v>48300</v>
      </c>
      <c r="E15" s="18">
        <v>601</v>
      </c>
      <c r="F15" s="41">
        <f t="shared" si="1"/>
        <v>387044</v>
      </c>
      <c r="G15" s="21">
        <f t="shared" si="2"/>
        <v>29028.3</v>
      </c>
      <c r="I15" s="27"/>
      <c r="J15" s="28"/>
    </row>
    <row r="16" spans="1:10" s="5" customFormat="1" ht="11.25" customHeight="1">
      <c r="A16" s="23">
        <v>1984</v>
      </c>
      <c r="B16" s="7">
        <v>74000</v>
      </c>
      <c r="C16" s="11">
        <f t="shared" si="0"/>
        <v>648.6486486486486</v>
      </c>
      <c r="D16" s="34">
        <v>48000</v>
      </c>
      <c r="E16" s="18">
        <v>597</v>
      </c>
      <c r="F16" s="41">
        <f t="shared" si="1"/>
        <v>387243.2432432432</v>
      </c>
      <c r="G16" s="21">
        <f t="shared" si="2"/>
        <v>28656</v>
      </c>
      <c r="I16" s="27"/>
      <c r="J16" s="28"/>
    </row>
    <row r="17" spans="1:10" s="5" customFormat="1" ht="11.25" customHeight="1">
      <c r="A17" s="23">
        <v>1985</v>
      </c>
      <c r="B17" s="7">
        <v>72000</v>
      </c>
      <c r="C17" s="11">
        <f t="shared" si="0"/>
        <v>666.6666666666666</v>
      </c>
      <c r="D17" s="34">
        <v>48000</v>
      </c>
      <c r="E17" s="18">
        <v>488</v>
      </c>
      <c r="F17" s="41">
        <f t="shared" si="1"/>
        <v>325333.3333333333</v>
      </c>
      <c r="G17" s="21">
        <f t="shared" si="2"/>
        <v>23424</v>
      </c>
      <c r="I17" s="27"/>
      <c r="J17" s="28"/>
    </row>
    <row r="18" spans="1:10" s="5" customFormat="1" ht="11.25" customHeight="1">
      <c r="A18" s="23">
        <v>1986</v>
      </c>
      <c r="B18" s="7">
        <v>70000</v>
      </c>
      <c r="C18" s="11">
        <f t="shared" si="0"/>
        <v>684.2857142857142</v>
      </c>
      <c r="D18" s="34">
        <v>47900</v>
      </c>
      <c r="E18" s="18">
        <v>415</v>
      </c>
      <c r="F18" s="41">
        <f t="shared" si="1"/>
        <v>283978.5714285714</v>
      </c>
      <c r="G18" s="21">
        <f t="shared" si="2"/>
        <v>19878.5</v>
      </c>
      <c r="I18" s="27"/>
      <c r="J18" s="28"/>
    </row>
    <row r="19" spans="1:10" s="5" customFormat="1" ht="11.25" customHeight="1">
      <c r="A19" s="23">
        <v>1987</v>
      </c>
      <c r="B19" s="7">
        <v>70000</v>
      </c>
      <c r="C19" s="11">
        <f t="shared" si="0"/>
        <v>684.2857142857142</v>
      </c>
      <c r="D19" s="34">
        <v>47900</v>
      </c>
      <c r="E19" s="18">
        <v>373</v>
      </c>
      <c r="F19" s="41">
        <f t="shared" si="1"/>
        <v>255238.57142857142</v>
      </c>
      <c r="G19" s="21">
        <f t="shared" si="2"/>
        <v>17866.7</v>
      </c>
      <c r="I19" s="27"/>
      <c r="J19" s="28"/>
    </row>
    <row r="20" spans="1:10" s="5" customFormat="1" ht="11.25" customHeight="1">
      <c r="A20" s="23">
        <v>1988</v>
      </c>
      <c r="B20" s="7">
        <v>69000</v>
      </c>
      <c r="C20" s="11">
        <f t="shared" si="0"/>
        <v>694.2028985507246</v>
      </c>
      <c r="D20" s="34">
        <v>47900</v>
      </c>
      <c r="E20" s="18">
        <v>413</v>
      </c>
      <c r="F20" s="41">
        <f t="shared" si="1"/>
        <v>286705.7971014493</v>
      </c>
      <c r="G20" s="21">
        <f t="shared" si="2"/>
        <v>19782.7</v>
      </c>
      <c r="I20" s="27"/>
      <c r="J20" s="28"/>
    </row>
    <row r="21" spans="1:10" s="5" customFormat="1" ht="11.25" customHeight="1">
      <c r="A21" s="23">
        <v>1989</v>
      </c>
      <c r="B21" s="7">
        <v>69000</v>
      </c>
      <c r="C21" s="11">
        <f t="shared" si="0"/>
        <v>694.2028985507246</v>
      </c>
      <c r="D21" s="34">
        <v>47900</v>
      </c>
      <c r="E21" s="18">
        <v>429</v>
      </c>
      <c r="F21" s="41">
        <f t="shared" si="1"/>
        <v>297813.04347826086</v>
      </c>
      <c r="G21" s="21">
        <f t="shared" si="2"/>
        <v>20549.1</v>
      </c>
      <c r="I21" s="27"/>
      <c r="J21" s="28"/>
    </row>
    <row r="22" spans="1:10" s="5" customFormat="1" ht="11.25" customHeight="1">
      <c r="A22" s="23">
        <v>1990</v>
      </c>
      <c r="B22" s="7">
        <v>69000</v>
      </c>
      <c r="C22" s="11">
        <f t="shared" si="0"/>
        <v>694.2028985507246</v>
      </c>
      <c r="D22" s="34">
        <v>47900</v>
      </c>
      <c r="E22" s="18">
        <v>450</v>
      </c>
      <c r="F22" s="41">
        <f t="shared" si="1"/>
        <v>312391.3043478261</v>
      </c>
      <c r="G22" s="21">
        <f t="shared" si="2"/>
        <v>21555</v>
      </c>
      <c r="I22" s="27"/>
      <c r="J22" s="28"/>
    </row>
    <row r="23" spans="1:10" s="5" customFormat="1" ht="11.25" customHeight="1">
      <c r="A23" s="23">
        <v>1991</v>
      </c>
      <c r="B23" s="7">
        <v>69000</v>
      </c>
      <c r="C23" s="11">
        <f t="shared" si="0"/>
        <v>694.2028985507246</v>
      </c>
      <c r="D23" s="34">
        <v>47900</v>
      </c>
      <c r="E23" s="18">
        <v>449</v>
      </c>
      <c r="F23" s="41">
        <f t="shared" si="1"/>
        <v>311697.10144927533</v>
      </c>
      <c r="G23" s="21">
        <f t="shared" si="2"/>
        <v>21507.1</v>
      </c>
      <c r="I23" s="27"/>
      <c r="J23" s="28"/>
    </row>
    <row r="24" spans="1:10" s="5" customFormat="1" ht="11.25" customHeight="1">
      <c r="A24" s="23">
        <v>1992</v>
      </c>
      <c r="B24" s="7">
        <v>67000</v>
      </c>
      <c r="C24" s="11">
        <f t="shared" si="0"/>
        <v>713.4328358208955</v>
      </c>
      <c r="D24" s="34">
        <v>47800</v>
      </c>
      <c r="E24" s="18">
        <v>460</v>
      </c>
      <c r="F24" s="41">
        <f t="shared" si="1"/>
        <v>328179.10447761195</v>
      </c>
      <c r="G24" s="21">
        <f t="shared" si="2"/>
        <v>21988</v>
      </c>
      <c r="I24" s="27"/>
      <c r="J24" s="28"/>
    </row>
    <row r="25" spans="1:10" s="5" customFormat="1" ht="11.25" customHeight="1">
      <c r="A25" s="23">
        <v>1993</v>
      </c>
      <c r="B25" s="7">
        <v>66000</v>
      </c>
      <c r="C25" s="11">
        <f t="shared" si="0"/>
        <v>722.7272727272727</v>
      </c>
      <c r="D25" s="34">
        <v>47700</v>
      </c>
      <c r="E25" s="18">
        <v>463</v>
      </c>
      <c r="F25" s="41">
        <f t="shared" si="1"/>
        <v>334622.72727272724</v>
      </c>
      <c r="G25" s="21">
        <f t="shared" si="2"/>
        <v>22085.1</v>
      </c>
      <c r="I25" s="27"/>
      <c r="J25" s="28"/>
    </row>
    <row r="26" spans="1:10" s="5" customFormat="1" ht="11.25" customHeight="1">
      <c r="A26" s="23">
        <v>1994</v>
      </c>
      <c r="B26" s="7">
        <v>66000</v>
      </c>
      <c r="C26" s="11">
        <f t="shared" si="0"/>
        <v>721.2121212121212</v>
      </c>
      <c r="D26" s="34">
        <v>47600</v>
      </c>
      <c r="E26" s="18">
        <v>503</v>
      </c>
      <c r="F26" s="41">
        <f t="shared" si="1"/>
        <v>362769.69696969696</v>
      </c>
      <c r="G26" s="21">
        <f t="shared" si="2"/>
        <v>23942.8</v>
      </c>
      <c r="H26" s="8"/>
      <c r="I26" s="27"/>
      <c r="J26" s="28"/>
    </row>
    <row r="27" spans="1:10" s="5" customFormat="1" ht="11.25" customHeight="1">
      <c r="A27" s="22">
        <v>1995</v>
      </c>
      <c r="B27" s="9">
        <v>66000</v>
      </c>
      <c r="C27" s="11">
        <f t="shared" si="0"/>
        <v>721.2121212121212</v>
      </c>
      <c r="D27" s="34">
        <v>47600</v>
      </c>
      <c r="E27" s="19">
        <v>535</v>
      </c>
      <c r="F27" s="41">
        <f t="shared" si="1"/>
        <v>385848.4848484848</v>
      </c>
      <c r="G27" s="21">
        <f t="shared" si="2"/>
        <v>25466</v>
      </c>
      <c r="H27" s="8"/>
      <c r="I27" s="27"/>
      <c r="J27" s="28"/>
    </row>
    <row r="28" spans="1:10" s="5" customFormat="1" ht="11.25" customHeight="1">
      <c r="A28" s="22">
        <v>1996</v>
      </c>
      <c r="B28" s="9">
        <v>65000</v>
      </c>
      <c r="C28" s="11">
        <f t="shared" si="0"/>
        <v>730.7692307692307</v>
      </c>
      <c r="D28" s="34">
        <v>47500</v>
      </c>
      <c r="E28" s="19">
        <v>553</v>
      </c>
      <c r="F28" s="41">
        <f t="shared" si="1"/>
        <v>404115.3846153846</v>
      </c>
      <c r="G28" s="21">
        <f t="shared" si="2"/>
        <v>26267.5</v>
      </c>
      <c r="H28" s="8"/>
      <c r="I28" s="27"/>
      <c r="J28" s="28"/>
    </row>
    <row r="29" spans="1:10" s="5" customFormat="1" ht="11.25" customHeight="1">
      <c r="A29" s="22">
        <v>1997</v>
      </c>
      <c r="B29" s="9">
        <v>65000</v>
      </c>
      <c r="C29" s="11">
        <f t="shared" si="0"/>
        <v>730.7692307692307</v>
      </c>
      <c r="D29" s="34">
        <v>47500</v>
      </c>
      <c r="E29" s="19">
        <v>565</v>
      </c>
      <c r="F29" s="41">
        <f t="shared" si="1"/>
        <v>412884.61538461543</v>
      </c>
      <c r="G29" s="21">
        <f t="shared" si="2"/>
        <v>26837.5</v>
      </c>
      <c r="H29" s="8"/>
      <c r="I29" s="27"/>
      <c r="J29" s="28"/>
    </row>
    <row r="30" spans="1:10" s="5" customFormat="1" ht="11.25" customHeight="1">
      <c r="A30" s="22">
        <v>1998</v>
      </c>
      <c r="B30" s="9">
        <v>65000</v>
      </c>
      <c r="C30" s="11">
        <f t="shared" si="0"/>
        <v>730.7692307692307</v>
      </c>
      <c r="D30" s="34">
        <v>47500</v>
      </c>
      <c r="E30" s="19">
        <v>577</v>
      </c>
      <c r="F30" s="41">
        <f t="shared" si="1"/>
        <v>421653.8461538462</v>
      </c>
      <c r="G30" s="21">
        <f t="shared" si="2"/>
        <v>27407.5</v>
      </c>
      <c r="H30" s="8"/>
      <c r="I30" s="27"/>
      <c r="J30" s="28"/>
    </row>
    <row r="31" spans="1:10" s="5" customFormat="1" ht="11.25" customHeight="1">
      <c r="A31" s="22">
        <v>1999</v>
      </c>
      <c r="B31" s="9">
        <v>65000</v>
      </c>
      <c r="C31" s="11">
        <f t="shared" si="0"/>
        <v>730.7692307692307</v>
      </c>
      <c r="D31" s="34">
        <v>47500</v>
      </c>
      <c r="E31" s="19">
        <v>600</v>
      </c>
      <c r="F31" s="41">
        <f t="shared" si="1"/>
        <v>438461.53846153844</v>
      </c>
      <c r="G31" s="21">
        <f t="shared" si="2"/>
        <v>28500</v>
      </c>
      <c r="H31" s="8"/>
      <c r="I31" s="27"/>
      <c r="J31" s="28"/>
    </row>
    <row r="32" spans="1:10" s="5" customFormat="1" ht="11.25" customHeight="1">
      <c r="A32" s="22">
        <v>2000</v>
      </c>
      <c r="B32" s="9">
        <v>64500</v>
      </c>
      <c r="C32" s="11">
        <f t="shared" si="0"/>
        <v>736.4341085271318</v>
      </c>
      <c r="D32" s="34">
        <v>47500</v>
      </c>
      <c r="E32" s="19">
        <v>625</v>
      </c>
      <c r="F32" s="41">
        <f t="shared" si="1"/>
        <v>460271.31782945734</v>
      </c>
      <c r="G32" s="21">
        <f t="shared" si="2"/>
        <v>29687.5</v>
      </c>
      <c r="H32" s="8"/>
      <c r="I32" s="27"/>
      <c r="J32" s="28"/>
    </row>
    <row r="33" spans="1:10" s="5" customFormat="1" ht="11.25" customHeight="1">
      <c r="A33" s="24">
        <v>2001</v>
      </c>
      <c r="B33" s="10">
        <v>64500</v>
      </c>
      <c r="C33" s="11">
        <f t="shared" si="0"/>
        <v>733.3333333333333</v>
      </c>
      <c r="D33" s="34">
        <v>47300</v>
      </c>
      <c r="E33" s="20">
        <v>645</v>
      </c>
      <c r="F33" s="41">
        <f t="shared" si="1"/>
        <v>473000</v>
      </c>
      <c r="G33" s="21">
        <f t="shared" si="2"/>
        <v>30508.5</v>
      </c>
      <c r="H33" s="8"/>
      <c r="I33" s="27"/>
      <c r="J33" s="28"/>
    </row>
    <row r="34" spans="1:10" s="5" customFormat="1" ht="11.25" customHeight="1">
      <c r="A34" s="24">
        <v>2002</v>
      </c>
      <c r="B34" s="10">
        <v>64500</v>
      </c>
      <c r="C34" s="11">
        <f t="shared" si="0"/>
        <v>733.3333333333333</v>
      </c>
      <c r="D34" s="34">
        <v>47300</v>
      </c>
      <c r="E34" s="20">
        <v>665</v>
      </c>
      <c r="F34" s="41">
        <f t="shared" si="1"/>
        <v>487666.6666666667</v>
      </c>
      <c r="G34" s="21">
        <f t="shared" si="2"/>
        <v>31454.5</v>
      </c>
      <c r="H34" s="8"/>
      <c r="I34" s="27"/>
      <c r="J34" s="28"/>
    </row>
    <row r="35" spans="1:10" s="5" customFormat="1" ht="11.25" customHeight="1">
      <c r="A35" s="24">
        <v>2003</v>
      </c>
      <c r="B35" s="10">
        <v>64500</v>
      </c>
      <c r="C35" s="11">
        <f t="shared" si="0"/>
        <v>728.6821705426356</v>
      </c>
      <c r="D35" s="34">
        <v>47000</v>
      </c>
      <c r="E35" s="20">
        <v>685</v>
      </c>
      <c r="F35" s="41">
        <f t="shared" si="1"/>
        <v>499147.28682170546</v>
      </c>
      <c r="G35" s="21">
        <f t="shared" si="2"/>
        <v>32195</v>
      </c>
      <c r="H35" s="8"/>
      <c r="I35" s="27"/>
      <c r="J35" s="28"/>
    </row>
    <row r="36" spans="1:10" s="5" customFormat="1" ht="11.25" customHeight="1">
      <c r="A36" s="24">
        <v>2004</v>
      </c>
      <c r="B36" s="10">
        <v>64500</v>
      </c>
      <c r="C36" s="11">
        <f t="shared" si="0"/>
        <v>725.5813953488373</v>
      </c>
      <c r="D36" s="34">
        <v>46800</v>
      </c>
      <c r="E36" s="20">
        <v>700</v>
      </c>
      <c r="F36" s="41">
        <f t="shared" si="1"/>
        <v>507906.9767441861</v>
      </c>
      <c r="G36" s="21">
        <f t="shared" si="2"/>
        <v>32760</v>
      </c>
      <c r="H36" s="8"/>
      <c r="I36" s="27"/>
      <c r="J36" s="28"/>
    </row>
    <row r="37" spans="1:10" s="5" customFormat="1" ht="11.25" customHeight="1">
      <c r="A37" s="24">
        <v>2005</v>
      </c>
      <c r="B37" s="10">
        <v>64500</v>
      </c>
      <c r="C37" s="11">
        <f t="shared" si="0"/>
        <v>731.1627906976744</v>
      </c>
      <c r="D37" s="34">
        <v>47160</v>
      </c>
      <c r="E37" s="20">
        <v>810</v>
      </c>
      <c r="F37" s="41">
        <f t="shared" si="1"/>
        <v>592241.8604651163</v>
      </c>
      <c r="G37" s="21">
        <f aca="true" t="shared" si="3" ref="G37:G45">E37*D37/1000</f>
        <v>38199.6</v>
      </c>
      <c r="H37" s="8"/>
      <c r="I37" s="27"/>
      <c r="J37" s="28"/>
    </row>
    <row r="38" spans="1:10" s="5" customFormat="1" ht="11.25" customHeight="1">
      <c r="A38" s="24">
        <v>2006</v>
      </c>
      <c r="B38" s="10">
        <v>64000</v>
      </c>
      <c r="C38" s="11">
        <f t="shared" si="0"/>
        <v>741.40625</v>
      </c>
      <c r="D38" s="34">
        <v>47450</v>
      </c>
      <c r="E38" s="25">
        <v>870</v>
      </c>
      <c r="F38" s="41">
        <f t="shared" si="1"/>
        <v>645023.4375</v>
      </c>
      <c r="G38" s="21">
        <f t="shared" si="3"/>
        <v>41281.5</v>
      </c>
      <c r="H38" s="8"/>
      <c r="I38" s="27"/>
      <c r="J38" s="28"/>
    </row>
    <row r="39" spans="1:10" s="5" customFormat="1" ht="11.25" customHeight="1">
      <c r="A39" s="24">
        <v>2007</v>
      </c>
      <c r="B39" s="10">
        <v>65500</v>
      </c>
      <c r="C39" s="11">
        <f>D39/B39*1000</f>
        <v>706.8702290076336</v>
      </c>
      <c r="D39" s="34">
        <v>46300</v>
      </c>
      <c r="E39" s="25">
        <v>980</v>
      </c>
      <c r="F39" s="41">
        <f t="shared" si="1"/>
        <v>692732.8244274809</v>
      </c>
      <c r="G39" s="21">
        <f t="shared" si="3"/>
        <v>45374</v>
      </c>
      <c r="H39" s="8"/>
      <c r="I39" s="27"/>
      <c r="J39" s="28"/>
    </row>
    <row r="40" spans="1:10" s="5" customFormat="1" ht="11.25" customHeight="1">
      <c r="A40" s="24">
        <v>2008</v>
      </c>
      <c r="B40" s="10">
        <v>64700</v>
      </c>
      <c r="C40" s="11">
        <f>D40/B40*1000</f>
        <v>714.064914992272</v>
      </c>
      <c r="D40" s="34">
        <v>46200</v>
      </c>
      <c r="E40" s="25">
        <v>1020</v>
      </c>
      <c r="F40" s="41">
        <f t="shared" si="1"/>
        <v>728346.2132921175</v>
      </c>
      <c r="G40" s="21">
        <f t="shared" si="3"/>
        <v>47124</v>
      </c>
      <c r="H40" s="8"/>
      <c r="I40" s="27"/>
      <c r="J40" s="28"/>
    </row>
    <row r="41" spans="1:10" s="5" customFormat="1" ht="11.25" customHeight="1">
      <c r="A41" s="24">
        <v>2009</v>
      </c>
      <c r="B41" s="10">
        <v>63900</v>
      </c>
      <c r="C41" s="11">
        <f>D41/B41*1000</f>
        <v>723.0046948356808</v>
      </c>
      <c r="D41" s="34">
        <v>46200</v>
      </c>
      <c r="E41" s="25">
        <v>1010</v>
      </c>
      <c r="F41" s="41">
        <f t="shared" si="1"/>
        <v>730234.7417840376</v>
      </c>
      <c r="G41" s="21">
        <f t="shared" si="3"/>
        <v>46662</v>
      </c>
      <c r="H41" s="8"/>
      <c r="I41" s="27"/>
      <c r="J41" s="28"/>
    </row>
    <row r="42" spans="1:10" s="5" customFormat="1" ht="11.25" customHeight="1">
      <c r="A42" s="24">
        <v>2010</v>
      </c>
      <c r="B42" s="10">
        <v>63100</v>
      </c>
      <c r="C42" s="11">
        <v>732</v>
      </c>
      <c r="D42" s="34">
        <v>46200</v>
      </c>
      <c r="E42" s="25">
        <v>1060</v>
      </c>
      <c r="F42" s="41">
        <f t="shared" si="1"/>
        <v>776101.4263074485</v>
      </c>
      <c r="G42" s="21">
        <f>E42*D42/1000</f>
        <v>48972</v>
      </c>
      <c r="H42" s="8"/>
      <c r="I42" s="27"/>
      <c r="J42" s="28"/>
    </row>
    <row r="43" spans="1:10" s="5" customFormat="1" ht="11.25" customHeight="1">
      <c r="A43" s="24">
        <v>2011</v>
      </c>
      <c r="B43" s="10">
        <v>62400</v>
      </c>
      <c r="C43" s="11">
        <v>739</v>
      </c>
      <c r="D43" s="34">
        <v>46100</v>
      </c>
      <c r="E43" s="25">
        <v>1240</v>
      </c>
      <c r="F43" s="41">
        <f t="shared" si="1"/>
        <v>916089.7435897436</v>
      </c>
      <c r="G43" s="21">
        <f>E43*D43/1000</f>
        <v>57164</v>
      </c>
      <c r="H43" s="8"/>
      <c r="I43" s="27"/>
      <c r="J43" s="28"/>
    </row>
    <row r="44" spans="1:10" s="5" customFormat="1" ht="11.25" customHeight="1">
      <c r="A44" s="24">
        <v>2012</v>
      </c>
      <c r="B44" s="10">
        <v>61800</v>
      </c>
      <c r="C44" s="11">
        <v>746</v>
      </c>
      <c r="D44" s="34">
        <v>46100</v>
      </c>
      <c r="E44" s="25">
        <v>1510</v>
      </c>
      <c r="F44" s="41">
        <f t="shared" si="1"/>
        <v>1126391.5857605177</v>
      </c>
      <c r="G44" s="21">
        <f>E44*D44/1000</f>
        <v>69611</v>
      </c>
      <c r="H44" s="8"/>
      <c r="I44" s="27"/>
      <c r="J44" s="28"/>
    </row>
    <row r="45" spans="1:10" s="5" customFormat="1" ht="11.25" customHeight="1">
      <c r="A45" s="24">
        <v>2013</v>
      </c>
      <c r="B45" s="10">
        <v>61600</v>
      </c>
      <c r="C45" s="11">
        <v>748</v>
      </c>
      <c r="D45" s="34">
        <v>46100</v>
      </c>
      <c r="E45" s="25">
        <v>1750</v>
      </c>
      <c r="F45" s="41">
        <f t="shared" si="1"/>
        <v>1309659.0909090908</v>
      </c>
      <c r="G45" s="21">
        <f t="shared" si="3"/>
        <v>80675</v>
      </c>
      <c r="H45" s="8"/>
      <c r="I45" s="27"/>
      <c r="J45" s="28"/>
    </row>
    <row r="46" spans="1:10" s="5" customFormat="1" ht="11.25" customHeight="1">
      <c r="A46" s="24">
        <v>2014</v>
      </c>
      <c r="B46" s="10">
        <v>60600</v>
      </c>
      <c r="C46" s="11">
        <v>757</v>
      </c>
      <c r="D46" s="34">
        <v>45900</v>
      </c>
      <c r="E46" s="25">
        <f>G46/D46*1000</f>
        <v>2060</v>
      </c>
      <c r="F46" s="41">
        <f t="shared" si="1"/>
        <v>1560297.0297029703</v>
      </c>
      <c r="G46" s="21">
        <v>94554</v>
      </c>
      <c r="H46" s="8"/>
      <c r="I46" s="27"/>
      <c r="J46" s="28"/>
    </row>
    <row r="47" spans="1:10" s="5" customFormat="1" ht="11.25" customHeight="1">
      <c r="A47" s="24">
        <v>2015</v>
      </c>
      <c r="B47" s="10">
        <v>59800</v>
      </c>
      <c r="C47" s="11">
        <v>768</v>
      </c>
      <c r="D47" s="34">
        <v>45900</v>
      </c>
      <c r="E47" s="25">
        <f>G47/D47*1000</f>
        <v>2050</v>
      </c>
      <c r="F47" s="41">
        <f t="shared" si="1"/>
        <v>1573494.9832775919</v>
      </c>
      <c r="G47" s="21">
        <v>94095</v>
      </c>
      <c r="H47" s="8"/>
      <c r="I47" s="27"/>
      <c r="J47" s="28"/>
    </row>
    <row r="48" spans="1:10" s="5" customFormat="1" ht="11.25" customHeight="1">
      <c r="A48" s="24">
        <v>2016</v>
      </c>
      <c r="B48" s="10">
        <v>58800</v>
      </c>
      <c r="C48" s="11">
        <v>779</v>
      </c>
      <c r="D48" s="34">
        <v>45800</v>
      </c>
      <c r="E48" s="25">
        <f>G48/D48*1000</f>
        <v>1910</v>
      </c>
      <c r="F48" s="41">
        <f t="shared" si="1"/>
        <v>1487721.0884353742</v>
      </c>
      <c r="G48" s="21">
        <v>87478</v>
      </c>
      <c r="H48" s="8"/>
      <c r="I48" s="27"/>
      <c r="J48" s="28"/>
    </row>
    <row r="49" spans="1:10" s="5" customFormat="1" ht="11.25" customHeight="1">
      <c r="A49" s="24">
        <v>2017</v>
      </c>
      <c r="B49" s="10">
        <v>58600</v>
      </c>
      <c r="C49" s="11">
        <v>782</v>
      </c>
      <c r="D49" s="34">
        <v>45800</v>
      </c>
      <c r="E49" s="25">
        <f>G49/D49*1000</f>
        <v>1890</v>
      </c>
      <c r="F49" s="41">
        <f t="shared" si="1"/>
        <v>1477167.2354948807</v>
      </c>
      <c r="G49" s="21">
        <v>86562</v>
      </c>
      <c r="H49" s="8"/>
      <c r="I49" s="27"/>
      <c r="J49" s="28"/>
    </row>
    <row r="50" spans="1:10" s="5" customFormat="1" ht="11.25" customHeight="1">
      <c r="A50" s="24">
        <v>2018</v>
      </c>
      <c r="B50" s="10">
        <v>58900</v>
      </c>
      <c r="C50" s="11">
        <v>778</v>
      </c>
      <c r="D50" s="34">
        <v>45800</v>
      </c>
      <c r="E50" s="25">
        <f>G50/D50*1000</f>
        <v>1850</v>
      </c>
      <c r="F50" s="41">
        <f>(G50/B50)*1000000</f>
        <v>1438539.8981324278</v>
      </c>
      <c r="G50" s="21">
        <v>84730</v>
      </c>
      <c r="I50" s="8"/>
      <c r="J50" s="28"/>
    </row>
    <row r="51" spans="1:10" s="5" customFormat="1" ht="11.25" customHeight="1">
      <c r="A51" s="24">
        <v>2019</v>
      </c>
      <c r="B51" s="10">
        <v>58500</v>
      </c>
      <c r="C51" s="11">
        <v>781</v>
      </c>
      <c r="D51" s="34">
        <v>45700</v>
      </c>
      <c r="E51" s="25">
        <v>1960</v>
      </c>
      <c r="F51" s="41">
        <f>(G51/B51)*1000000</f>
        <v>1531145.2991452992</v>
      </c>
      <c r="G51" s="21">
        <f>(E51*D51)/1000</f>
        <v>89572</v>
      </c>
      <c r="I51" s="8"/>
      <c r="J51" s="28"/>
    </row>
    <row r="52" spans="1:10" s="5" customFormat="1" ht="11.25" customHeight="1">
      <c r="A52" s="24">
        <v>2020</v>
      </c>
      <c r="B52" s="10">
        <v>58300</v>
      </c>
      <c r="C52" s="11">
        <v>784</v>
      </c>
      <c r="D52" s="34">
        <v>45700</v>
      </c>
      <c r="E52" s="25">
        <v>1900</v>
      </c>
      <c r="F52" s="41">
        <f>(G52/B52)*1000000</f>
        <v>1489365.3516295026</v>
      </c>
      <c r="G52" s="21">
        <f>(E52*D52)/1000</f>
        <v>86830</v>
      </c>
      <c r="I52" s="8"/>
      <c r="J52" s="28"/>
    </row>
    <row r="53" spans="1:10" s="5" customFormat="1" ht="11.25" customHeight="1">
      <c r="A53" s="24">
        <v>2021</v>
      </c>
      <c r="B53" s="10">
        <v>58600</v>
      </c>
      <c r="C53" s="11">
        <v>780</v>
      </c>
      <c r="D53" s="34">
        <v>45700</v>
      </c>
      <c r="E53" s="25">
        <v>2100</v>
      </c>
      <c r="F53" s="41">
        <f>(G53/B53)*1000000</f>
        <v>1637713.310580205</v>
      </c>
      <c r="G53" s="21">
        <f>(E53*D53)/1000</f>
        <v>95970</v>
      </c>
      <c r="H53" s="8"/>
      <c r="I53" s="27"/>
      <c r="J53" s="28"/>
    </row>
    <row r="54" spans="1:10" s="5" customFormat="1" ht="11.25" customHeight="1">
      <c r="A54" s="24">
        <v>2022</v>
      </c>
      <c r="B54" s="10">
        <v>57700</v>
      </c>
      <c r="C54" s="11">
        <v>792</v>
      </c>
      <c r="D54" s="34">
        <v>45700</v>
      </c>
      <c r="E54" s="25">
        <v>2630</v>
      </c>
      <c r="F54" s="41">
        <f t="shared" si="1"/>
        <v>2083032.9289428077</v>
      </c>
      <c r="G54" s="21">
        <f>(E54*D54)/1000</f>
        <v>120191</v>
      </c>
      <c r="H54" s="8"/>
      <c r="I54" s="27"/>
      <c r="J54" s="28"/>
    </row>
    <row r="55" spans="1:8" ht="3" customHeight="1">
      <c r="A55" s="3"/>
      <c r="B55" s="3"/>
      <c r="C55" s="3"/>
      <c r="D55" s="3"/>
      <c r="E55" s="3"/>
      <c r="F55" s="3"/>
      <c r="G55" s="2"/>
      <c r="H55" s="1"/>
    </row>
    <row r="56" spans="1:7" s="12" customFormat="1" ht="21.75" customHeight="1">
      <c r="A56" s="37" t="s">
        <v>9</v>
      </c>
      <c r="B56" s="39"/>
      <c r="C56" s="39"/>
      <c r="D56" s="39"/>
      <c r="E56" s="39"/>
      <c r="F56" s="39"/>
      <c r="G56" s="39"/>
    </row>
    <row r="57" spans="1:7" s="12" customFormat="1" ht="49.5" customHeight="1">
      <c r="A57" s="37" t="s">
        <v>8</v>
      </c>
      <c r="B57" s="38"/>
      <c r="C57" s="38"/>
      <c r="D57" s="38"/>
      <c r="E57" s="38"/>
      <c r="F57" s="38"/>
      <c r="G57" s="38"/>
    </row>
    <row r="66" spans="1:6" ht="11.25" customHeight="1">
      <c r="A66" s="1"/>
      <c r="B66" s="1"/>
      <c r="C66" s="1"/>
      <c r="D66" s="1"/>
      <c r="E66" s="1"/>
      <c r="F66" s="1"/>
    </row>
    <row r="67" spans="1:6" ht="11.25" customHeight="1">
      <c r="A67" s="1"/>
      <c r="B67" s="1"/>
      <c r="C67" s="1"/>
      <c r="D67" s="1"/>
      <c r="E67" s="1"/>
      <c r="F67" s="1"/>
    </row>
    <row r="68" ht="9" customHeight="1"/>
    <row r="69" ht="9" customHeight="1"/>
  </sheetData>
  <sheetProtection/>
  <mergeCells count="3">
    <mergeCell ref="A1:G1"/>
    <mergeCell ref="A57:G57"/>
    <mergeCell ref="A56:G56"/>
  </mergeCells>
  <printOptions horizontalCentered="1"/>
  <pageMargins left="1" right="1" top="0.7" bottom="0.7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ÆXSystems(tm)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JMeents</dc:creator>
  <cp:keywords/>
  <dc:description/>
  <cp:lastModifiedBy>KU User</cp:lastModifiedBy>
  <cp:lastPrinted>2023-05-10T21:06:23Z</cp:lastPrinted>
  <dcterms:created xsi:type="dcterms:W3CDTF">1997-01-30T17:53:02Z</dcterms:created>
  <dcterms:modified xsi:type="dcterms:W3CDTF">2023-08-30T13:45:58Z</dcterms:modified>
  <cp:category/>
  <cp:version/>
  <cp:contentType/>
  <cp:contentStatus/>
</cp:coreProperties>
</file>